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5\2.Mappingรายเดือน\12.ธันวา55_ok\"/>
    </mc:Choice>
  </mc:AlternateContent>
  <bookViews>
    <workbookView xWindow="-525" yWindow="-75" windowWidth="10065" windowHeight="8655" tabRatio="658"/>
  </bookViews>
  <sheets>
    <sheet name="ตารางที่2" sheetId="5" r:id="rId1"/>
  </sheets>
  <definedNames>
    <definedName name="_xlnm.Print_Area" localSheetId="0">ตารางที่2!$A$1:$D$40</definedName>
  </definedNames>
  <calcPr calcId="152511"/>
</workbook>
</file>

<file path=xl/calcChain.xml><?xml version="1.0" encoding="utf-8"?>
<calcChain xmlns="http://schemas.openxmlformats.org/spreadsheetml/2006/main">
  <c r="C11" i="5" l="1"/>
  <c r="B14" i="5"/>
  <c r="D15" i="5" l="1"/>
  <c r="C15" i="5"/>
  <c r="D11" i="5"/>
  <c r="B17" i="5"/>
  <c r="B18" i="5"/>
  <c r="B19" i="5"/>
  <c r="B20" i="5"/>
  <c r="B12" i="5"/>
  <c r="B7" i="5"/>
  <c r="B16" i="5"/>
  <c r="B13" i="5"/>
  <c r="B10" i="5"/>
  <c r="B9" i="5"/>
  <c r="B8" i="5"/>
  <c r="C6" i="5" l="1"/>
  <c r="B15" i="5"/>
  <c r="B11" i="5"/>
  <c r="D6" i="5"/>
  <c r="B6" i="5" l="1"/>
  <c r="B26" i="5" s="1"/>
  <c r="B34" i="5"/>
  <c r="C33" i="5"/>
  <c r="C36" i="5"/>
  <c r="D32" i="5"/>
  <c r="D34" i="5"/>
  <c r="D33" i="5"/>
  <c r="C24" i="5"/>
  <c r="C29" i="5"/>
  <c r="C32" i="5"/>
  <c r="D30" i="5"/>
  <c r="D36" i="5"/>
  <c r="D24" i="5"/>
  <c r="D26" i="5"/>
  <c r="D35" i="5"/>
  <c r="D29" i="5"/>
  <c r="D28" i="5"/>
  <c r="C34" i="5"/>
  <c r="C30" i="5"/>
  <c r="C35" i="5"/>
  <c r="C26" i="5"/>
  <c r="C25" i="5"/>
  <c r="C28" i="5"/>
  <c r="C23" i="5"/>
  <c r="B24" i="5" l="1"/>
  <c r="B28" i="5"/>
  <c r="B30" i="5"/>
  <c r="B27" i="5"/>
  <c r="B29" i="5"/>
  <c r="B31" i="5"/>
  <c r="B23" i="5"/>
  <c r="B33" i="5"/>
  <c r="B32" i="5"/>
  <c r="B35" i="5"/>
  <c r="B25" i="5"/>
  <c r="B36" i="5"/>
  <c r="D27" i="5"/>
  <c r="D31" i="5"/>
  <c r="C31" i="5"/>
  <c r="C27" i="5"/>
  <c r="B22" i="5" l="1"/>
  <c r="C22" i="5"/>
</calcChain>
</file>

<file path=xl/sharedStrings.xml><?xml version="1.0" encoding="utf-8"?>
<sst xmlns="http://schemas.openxmlformats.org/spreadsheetml/2006/main" count="42" uniqueCount="26">
  <si>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</si>
  <si>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</si>
  <si>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</si>
  <si>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</si>
  <si>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</si>
  <si>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</si>
  <si>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</si>
  <si>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</si>
  <si>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</si>
  <si>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</si>
  <si>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</si>
  <si>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</si>
  <si>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</si>
  <si>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</si>
  <si>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</si>
  <si>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</si>
  <si>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</si>
  <si>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</si>
  <si>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</si>
  <si>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</si>
  <si>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</si>
  <si>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>.. จำนวนเล็กน้อย</t>
  </si>
  <si>
    <t>ตารางที่ 2  ประชากรอายุ 15 ปีขึ้นไป จำแนกตามระดับการศึกษาที่สำเร็จ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</si>
  <si>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</si>
  <si>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เดือนธันวาคม พ.ศ. 2555</t>
  </si>
  <si>
    <t xml:space="preserve">                 เดือนธันวาคม พ.ศ.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</si>
</sst>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#,##0.0"/>
    <numFmt numFmtId="190" formatCode="0.0"/>
    <numFmt numFmtId="192" formatCode="_-* #,##0.0_-;\-* #,##0.0_-;_-* &quot;-&quot;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indexed="10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188" fontId="5" fillId="0" borderId="0" xfId="0" applyNumberFormat="1" applyFont="1" applyBorder="1" applyAlignment="1" applyProtection="1">
      <alignment horizontal="left"/>
    </xf>
    <xf numFmtId="41" fontId="5" fillId="0" borderId="0" xfId="0" applyNumberFormat="1" applyFont="1" applyAlignment="1">
      <alignment horizontal="right"/>
    </xf>
    <xf numFmtId="190" fontId="5" fillId="0" borderId="0" xfId="0" applyNumberFormat="1" applyFont="1"/>
    <xf numFmtId="0" fontId="2" fillId="0" borderId="0" xfId="0" applyFont="1" applyBorder="1" applyAlignment="1">
      <alignment horizontal="center"/>
    </xf>
    <xf numFmtId="190" fontId="2" fillId="0" borderId="0" xfId="0" applyNumberFormat="1" applyFont="1"/>
    <xf numFmtId="190" fontId="5" fillId="0" borderId="0" xfId="0" applyNumberFormat="1" applyFont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87" fontId="5" fillId="0" borderId="0" xfId="0" applyNumberFormat="1" applyFont="1" applyBorder="1" applyAlignment="1">
      <alignment horizontal="right"/>
    </xf>
    <xf numFmtId="190" fontId="5" fillId="0" borderId="0" xfId="0" applyNumberFormat="1" applyFont="1" applyAlignment="1">
      <alignment horizontal="right"/>
    </xf>
    <xf numFmtId="0" fontId="5" fillId="0" borderId="2" xfId="0" applyFont="1" applyBorder="1" applyAlignment="1" applyProtection="1">
      <alignment horizontal="left"/>
    </xf>
    <xf numFmtId="192" fontId="5" fillId="0" borderId="2" xfId="0" applyNumberFormat="1" applyFont="1" applyBorder="1" applyAlignment="1">
      <alignment horizontal="right"/>
    </xf>
    <xf numFmtId="192" fontId="2" fillId="0" borderId="0" xfId="0" applyNumberFormat="1" applyFont="1" applyBorder="1" applyAlignment="1">
      <alignment horizontal="right"/>
    </xf>
    <xf numFmtId="192" fontId="5" fillId="0" borderId="0" xfId="0" applyNumberFormat="1" applyFont="1" applyBorder="1" applyAlignment="1">
      <alignment horizontal="right"/>
    </xf>
    <xf numFmtId="192" fontId="6" fillId="0" borderId="0" xfId="0" applyNumberFormat="1" applyFont="1" applyBorder="1" applyAlignment="1">
      <alignment horizontal="right"/>
    </xf>
    <xf numFmtId="192" fontId="6" fillId="0" borderId="2" xfId="0" applyNumberFormat="1" applyFont="1" applyBorder="1" applyAlignment="1">
      <alignment horizontal="right"/>
    </xf>
    <xf numFmtId="0" fontId="9" fillId="0" borderId="0" xfId="0" applyFont="1"/>
    <xf numFmtId="190" fontId="9" fillId="0" borderId="0" xfId="0" applyNumberFormat="1" applyFont="1" applyFill="1" applyBorder="1" applyAlignment="1">
      <alignment horizontal="right"/>
    </xf>
    <xf numFmtId="0" fontId="9" fillId="0" borderId="0" xfId="0" applyFont="1" applyBorder="1"/>
    <xf numFmtId="190" fontId="9" fillId="0" borderId="0" xfId="0" applyNumberFormat="1" applyFont="1"/>
    <xf numFmtId="3" fontId="4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top"/>
    </xf>
    <xf numFmtId="0" fontId="11" fillId="0" borderId="0" xfId="0" applyFont="1"/>
    <xf numFmtId="3" fontId="5" fillId="0" borderId="0" xfId="0" applyNumberFormat="1" applyFont="1" applyFill="1" applyAlignment="1">
      <alignment horizontal="right"/>
    </xf>
    <xf numFmtId="41" fontId="5" fillId="0" borderId="0" xfId="0" applyNumberFormat="1" applyFont="1" applyFill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Fill="1" applyAlignment="1">
      <alignment horizontal="right"/>
    </xf>
    <xf numFmtId="192" fontId="4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showGridLines="0" tabSelected="1" view="pageBreakPreview" topLeftCell="A4" zoomScale="80" zoomScaleNormal="75" zoomScaleSheetLayoutView="80" workbookViewId="0">
      <selection activeCell="A26" sqref="A26"/>
    </sheetView>
  </sheetViews>
  <sheetFormatPr defaultRowHeight="26.25" customHeight="1" x14ac:dyDescent="0.35"/>
  <cols>
    <col min="1" max="1" width="33.28515625" style="2" customWidth="1"/>
    <col min="2" max="4" width="22.7109375" style="1" customWidth="1"/>
    <col min="5" max="5" width="9.140625" style="1"/>
    <col min="6" max="8" width="10.7109375" style="1" customWidth="1"/>
    <col min="9" max="16384" width="9.140625" style="1"/>
  </cols>
  <sheetData>
    <row r="1" spans="1:4" s="2" customFormat="1" ht="23.25" x14ac:dyDescent="0.35">
      <c r="A1" s="2" t="s">
        <v>22</v>
      </c>
      <c r="B1" s="1"/>
      <c r="C1" s="1"/>
      <c r="D1" s="1"/>
    </row>
    <row r="2" spans="1:4" ht="23.25" x14ac:dyDescent="0.35">
      <c r="A2" s="2" t="s">
        <v>25</v>
      </c>
    </row>
    <row r="3" spans="1:4" ht="8.25" customHeight="1" x14ac:dyDescent="0.35"/>
    <row r="4" spans="1:4" s="2" customFormat="1" ht="30" customHeight="1" x14ac:dyDescent="0.35">
      <c r="A4" s="3" t="s">
        <v>5</v>
      </c>
      <c r="B4" s="4" t="s">
        <v>0</v>
      </c>
      <c r="C4" s="4" t="s">
        <v>1</v>
      </c>
      <c r="D4" s="4" t="s">
        <v>2</v>
      </c>
    </row>
    <row r="5" spans="1:4" s="2" customFormat="1" ht="23.25" x14ac:dyDescent="0.35">
      <c r="B5" s="43" t="s">
        <v>20</v>
      </c>
      <c r="C5" s="43"/>
      <c r="D5" s="43"/>
    </row>
    <row r="6" spans="1:4" s="7" customFormat="1" ht="24.95" customHeight="1" x14ac:dyDescent="0.5">
      <c r="A6" s="6" t="s">
        <v>3</v>
      </c>
      <c r="B6" s="34">
        <f>C6+D6</f>
        <v>535018.02</v>
      </c>
      <c r="C6" s="35">
        <f>C7+C8+C9+C10+C11+C15+C19+C20</f>
        <v>267745.01999999996</v>
      </c>
      <c r="D6" s="35">
        <f>D7+D8+D9+D10+D11+D15+D19+D20</f>
        <v>267273</v>
      </c>
    </row>
    <row r="7" spans="1:4" s="8" customFormat="1" ht="24.95" customHeight="1" x14ac:dyDescent="0.35">
      <c r="A7" s="11" t="s">
        <v>7</v>
      </c>
      <c r="B7" s="10">
        <f t="shared" ref="B7:B20" si="0">C7+D7</f>
        <v>19670.43</v>
      </c>
      <c r="C7" s="38">
        <v>7231.66</v>
      </c>
      <c r="D7" s="38">
        <v>12438.77</v>
      </c>
    </row>
    <row r="8" spans="1:4" s="8" customFormat="1" ht="24.95" customHeight="1" x14ac:dyDescent="0.35">
      <c r="A8" s="12" t="s">
        <v>6</v>
      </c>
      <c r="B8" s="10">
        <f t="shared" si="0"/>
        <v>156201.13</v>
      </c>
      <c r="C8" s="38">
        <v>72449.429999999993</v>
      </c>
      <c r="D8" s="38">
        <v>83751.7</v>
      </c>
    </row>
    <row r="9" spans="1:4" s="8" customFormat="1" ht="24.95" customHeight="1" x14ac:dyDescent="0.35">
      <c r="A9" s="13" t="s">
        <v>8</v>
      </c>
      <c r="B9" s="10">
        <f t="shared" si="0"/>
        <v>152113.91999999998</v>
      </c>
      <c r="C9" s="38">
        <v>80051.83</v>
      </c>
      <c r="D9" s="38">
        <v>72062.09</v>
      </c>
    </row>
    <row r="10" spans="1:4" s="8" customFormat="1" ht="24.95" customHeight="1" x14ac:dyDescent="0.35">
      <c r="A10" s="13" t="s">
        <v>9</v>
      </c>
      <c r="B10" s="10">
        <f t="shared" si="0"/>
        <v>99322.93</v>
      </c>
      <c r="C10" s="38">
        <v>53607.09</v>
      </c>
      <c r="D10" s="38">
        <v>45715.839999999997</v>
      </c>
    </row>
    <row r="11" spans="1:4" ht="24.95" customHeight="1" x14ac:dyDescent="0.35">
      <c r="A11" s="12" t="s">
        <v>10</v>
      </c>
      <c r="B11" s="40">
        <f>C11+D11</f>
        <v>65321.11</v>
      </c>
      <c r="C11" s="41">
        <f>C12+C13+C14</f>
        <v>34114.400000000001</v>
      </c>
      <c r="D11" s="41">
        <f>D12+D13+D14</f>
        <v>31206.710000000003</v>
      </c>
    </row>
    <row r="12" spans="1:4" ht="24.95" customHeight="1" x14ac:dyDescent="0.35">
      <c r="A12" s="14" t="s">
        <v>11</v>
      </c>
      <c r="B12" s="10">
        <f>C12+D12</f>
        <v>51756.26</v>
      </c>
      <c r="C12" s="38">
        <v>26047.9</v>
      </c>
      <c r="D12" s="38">
        <v>25708.36</v>
      </c>
    </row>
    <row r="13" spans="1:4" ht="24.95" customHeight="1" x14ac:dyDescent="0.35">
      <c r="A13" s="14" t="s">
        <v>12</v>
      </c>
      <c r="B13" s="10">
        <f t="shared" si="0"/>
        <v>13265.58</v>
      </c>
      <c r="C13" s="38">
        <v>8066.5</v>
      </c>
      <c r="D13" s="38">
        <v>5199.08</v>
      </c>
    </row>
    <row r="14" spans="1:4" ht="24.95" customHeight="1" x14ac:dyDescent="0.35">
      <c r="A14" s="15" t="s">
        <v>19</v>
      </c>
      <c r="B14" s="10">
        <f t="shared" si="0"/>
        <v>299.27</v>
      </c>
      <c r="C14" s="39">
        <v>0</v>
      </c>
      <c r="D14" s="38">
        <v>299.27</v>
      </c>
    </row>
    <row r="15" spans="1:4" ht="24.95" customHeight="1" x14ac:dyDescent="0.35">
      <c r="A15" s="12" t="s">
        <v>13</v>
      </c>
      <c r="B15" s="40">
        <f>B16+B17+B18</f>
        <v>42388.5</v>
      </c>
      <c r="C15" s="41">
        <f>C16+C17+C18</f>
        <v>20290.609999999997</v>
      </c>
      <c r="D15" s="41">
        <f>D16+D17+D18</f>
        <v>22097.89</v>
      </c>
    </row>
    <row r="16" spans="1:4" s="8" customFormat="1" ht="24.95" customHeight="1" x14ac:dyDescent="0.35">
      <c r="A16" s="15" t="s">
        <v>14</v>
      </c>
      <c r="B16" s="9">
        <f t="shared" si="0"/>
        <v>19479.439999999999</v>
      </c>
      <c r="C16" s="38">
        <v>8493.6299999999992</v>
      </c>
      <c r="D16" s="38">
        <v>10985.81</v>
      </c>
    </row>
    <row r="17" spans="1:9" s="8" customFormat="1" ht="24.95" customHeight="1" x14ac:dyDescent="0.35">
      <c r="A17" s="15" t="s">
        <v>15</v>
      </c>
      <c r="B17" s="9">
        <f t="shared" si="0"/>
        <v>16239.919999999998</v>
      </c>
      <c r="C17" s="38">
        <v>10297.14</v>
      </c>
      <c r="D17" s="38">
        <v>5942.78</v>
      </c>
    </row>
    <row r="18" spans="1:9" s="8" customFormat="1" ht="24.95" customHeight="1" x14ac:dyDescent="0.35">
      <c r="A18" s="15" t="s">
        <v>16</v>
      </c>
      <c r="B18" s="9">
        <f t="shared" si="0"/>
        <v>6669.14</v>
      </c>
      <c r="C18" s="38">
        <v>1499.84</v>
      </c>
      <c r="D18" s="38">
        <v>5169.3</v>
      </c>
    </row>
    <row r="19" spans="1:9" s="8" customFormat="1" ht="24.95" customHeight="1" x14ac:dyDescent="0.35">
      <c r="A19" s="14" t="s">
        <v>17</v>
      </c>
      <c r="B19" s="16">
        <f t="shared" si="0"/>
        <v>0</v>
      </c>
      <c r="C19" s="39">
        <v>0</v>
      </c>
      <c r="D19" s="39">
        <v>0</v>
      </c>
    </row>
    <row r="20" spans="1:9" s="8" customFormat="1" ht="24.95" customHeight="1" x14ac:dyDescent="0.35">
      <c r="A20" s="14" t="s">
        <v>18</v>
      </c>
      <c r="B20" s="16">
        <f t="shared" si="0"/>
        <v>0</v>
      </c>
      <c r="C20" s="39">
        <v>0</v>
      </c>
      <c r="D20" s="39">
        <v>0</v>
      </c>
    </row>
    <row r="21" spans="1:9" ht="24.95" customHeight="1" x14ac:dyDescent="0.35">
      <c r="A21" s="1"/>
      <c r="B21" s="44" t="s">
        <v>4</v>
      </c>
      <c r="C21" s="44"/>
      <c r="D21" s="44"/>
      <c r="F21" s="17"/>
      <c r="G21" s="17"/>
      <c r="H21" s="17"/>
    </row>
    <row r="22" spans="1:9" s="2" customFormat="1" ht="23.25" x14ac:dyDescent="0.35">
      <c r="A22" s="18" t="s">
        <v>3</v>
      </c>
      <c r="B22" s="26">
        <f>B23+B24+B25+B26+B27+B31</f>
        <v>100</v>
      </c>
      <c r="C22" s="26">
        <f>C23+C24+C25+C26+C27+C31</f>
        <v>100.00000000000001</v>
      </c>
      <c r="D22" s="26">
        <v>100</v>
      </c>
      <c r="F22" s="19"/>
      <c r="G22" s="19"/>
      <c r="H22" s="19"/>
      <c r="I22" s="19"/>
    </row>
    <row r="23" spans="1:9" ht="24.95" customHeight="1" x14ac:dyDescent="0.35">
      <c r="A23" s="11" t="s">
        <v>7</v>
      </c>
      <c r="B23" s="27">
        <f>B7/$B$6*100</f>
        <v>3.6765920519835946</v>
      </c>
      <c r="C23" s="27">
        <f>C7/$C$6*100</f>
        <v>2.7009503295336739</v>
      </c>
      <c r="D23" s="27">
        <v>4.5999999999999996</v>
      </c>
      <c r="F23" s="20"/>
      <c r="G23" s="20"/>
      <c r="H23" s="20"/>
      <c r="I23" s="20"/>
    </row>
    <row r="24" spans="1:9" ht="24.95" customHeight="1" x14ac:dyDescent="0.35">
      <c r="A24" s="12" t="s">
        <v>6</v>
      </c>
      <c r="B24" s="27">
        <f t="shared" ref="B24:B36" si="1">B8/$B$6*100</f>
        <v>29.195489527623764</v>
      </c>
      <c r="C24" s="27">
        <f>C8/$C$6*100</f>
        <v>27.059113928617613</v>
      </c>
      <c r="D24" s="27">
        <f t="shared" ref="D24:D30" si="2">+D8/$D$6*100</f>
        <v>31.335638092886299</v>
      </c>
      <c r="F24" s="20"/>
      <c r="G24" s="20"/>
      <c r="H24" s="20"/>
      <c r="I24" s="20"/>
    </row>
    <row r="25" spans="1:9" ht="24.95" customHeight="1" x14ac:dyDescent="0.35">
      <c r="A25" s="13" t="s">
        <v>8</v>
      </c>
      <c r="B25" s="27">
        <f t="shared" si="1"/>
        <v>28.431550772813218</v>
      </c>
      <c r="C25" s="27">
        <f>C9/$C$6*100</f>
        <v>29.898531819564756</v>
      </c>
      <c r="D25" s="27">
        <v>26.9</v>
      </c>
      <c r="F25" s="20"/>
      <c r="G25" s="20"/>
      <c r="H25" s="20"/>
      <c r="I25" s="20"/>
    </row>
    <row r="26" spans="1:9" ht="24.95" customHeight="1" x14ac:dyDescent="0.35">
      <c r="A26" s="13" t="s">
        <v>9</v>
      </c>
      <c r="B26" s="27">
        <f t="shared" si="1"/>
        <v>18.564408353946657</v>
      </c>
      <c r="C26" s="27">
        <f>C10/$C$6*100</f>
        <v>20.021694521152998</v>
      </c>
      <c r="D26" s="27">
        <f t="shared" si="2"/>
        <v>17.104548532773606</v>
      </c>
      <c r="F26" s="20"/>
      <c r="G26" s="20"/>
      <c r="H26" s="20"/>
      <c r="I26" s="20"/>
    </row>
    <row r="27" spans="1:9" ht="24.95" customHeight="1" x14ac:dyDescent="0.35">
      <c r="A27" s="1" t="s">
        <v>10</v>
      </c>
      <c r="B27" s="26">
        <f t="shared" si="1"/>
        <v>12.209142039739147</v>
      </c>
      <c r="C27" s="26">
        <f>SUM(C28:C30)</f>
        <v>12.741376104773119</v>
      </c>
      <c r="D27" s="26">
        <f>SUM(D28:D30)</f>
        <v>11.675968017719709</v>
      </c>
      <c r="F27" s="20"/>
      <c r="G27" s="20"/>
      <c r="H27" s="20"/>
      <c r="I27" s="21"/>
    </row>
    <row r="28" spans="1:9" ht="24.95" customHeight="1" x14ac:dyDescent="0.35">
      <c r="A28" s="14" t="s">
        <v>11</v>
      </c>
      <c r="B28" s="27">
        <f t="shared" si="1"/>
        <v>9.6737414564092621</v>
      </c>
      <c r="C28" s="28">
        <f>C12/$C$6*100</f>
        <v>9.7286216565297856</v>
      </c>
      <c r="D28" s="28">
        <f t="shared" si="2"/>
        <v>9.618764334594216</v>
      </c>
      <c r="F28" s="20"/>
      <c r="G28" s="20"/>
      <c r="H28" s="20"/>
      <c r="I28" s="20"/>
    </row>
    <row r="29" spans="1:9" ht="24.95" customHeight="1" x14ac:dyDescent="0.35">
      <c r="A29" s="14" t="s">
        <v>12</v>
      </c>
      <c r="B29" s="27">
        <f t="shared" si="1"/>
        <v>2.479464149637427</v>
      </c>
      <c r="C29" s="28">
        <f>C13/$C$6*100</f>
        <v>3.0127544482433328</v>
      </c>
      <c r="D29" s="28">
        <f t="shared" si="2"/>
        <v>1.9452320286748006</v>
      </c>
      <c r="F29" s="20"/>
      <c r="G29" s="20"/>
      <c r="H29" s="20"/>
      <c r="I29" s="20"/>
    </row>
    <row r="30" spans="1:9" ht="24.95" customHeight="1" x14ac:dyDescent="0.35">
      <c r="A30" s="15" t="s">
        <v>19</v>
      </c>
      <c r="B30" s="27">
        <f t="shared" si="1"/>
        <v>5.5936433692457682E-2</v>
      </c>
      <c r="C30" s="28">
        <f>C14/$C$6*100</f>
        <v>0</v>
      </c>
      <c r="D30" s="28">
        <f t="shared" si="2"/>
        <v>0.11197165445069274</v>
      </c>
      <c r="F30" s="20"/>
      <c r="G30" s="20"/>
      <c r="H30" s="20"/>
      <c r="I30" s="22"/>
    </row>
    <row r="31" spans="1:9" ht="24.95" customHeight="1" x14ac:dyDescent="0.35">
      <c r="A31" s="12" t="s">
        <v>13</v>
      </c>
      <c r="B31" s="26">
        <f t="shared" si="1"/>
        <v>7.9228172538936157</v>
      </c>
      <c r="C31" s="42">
        <f>SUM(C32:C34)</f>
        <v>7.5783332963578571</v>
      </c>
      <c r="D31" s="42">
        <f>SUM(D32:D34)</f>
        <v>8.3679095905684449</v>
      </c>
      <c r="F31" s="20"/>
      <c r="G31" s="20"/>
      <c r="H31" s="20"/>
      <c r="I31" s="21"/>
    </row>
    <row r="32" spans="1:9" ht="24.95" customHeight="1" x14ac:dyDescent="0.35">
      <c r="A32" s="15" t="s">
        <v>14</v>
      </c>
      <c r="B32" s="27">
        <f t="shared" si="1"/>
        <v>3.6408941889471311</v>
      </c>
      <c r="C32" s="28">
        <f>C16/$C$6*100</f>
        <v>3.1722830923241823</v>
      </c>
      <c r="D32" s="28">
        <f>+D16/$D$6*100</f>
        <v>4.1103328806127069</v>
      </c>
      <c r="F32" s="20"/>
      <c r="G32" s="20"/>
      <c r="H32" s="20"/>
      <c r="I32" s="20"/>
    </row>
    <row r="33" spans="1:11" ht="24.95" customHeight="1" x14ac:dyDescent="0.35">
      <c r="A33" s="15" t="s">
        <v>15</v>
      </c>
      <c r="B33" s="27">
        <f t="shared" si="1"/>
        <v>3.0353968264470788</v>
      </c>
      <c r="C33" s="28">
        <f>C17/$C$6*100</f>
        <v>3.8458754526974963</v>
      </c>
      <c r="D33" s="28">
        <f>+D17/$D$6*100+0.1</f>
        <v>2.3234868467821292</v>
      </c>
      <c r="F33" s="20"/>
      <c r="G33" s="20"/>
      <c r="H33" s="20"/>
      <c r="I33" s="20"/>
    </row>
    <row r="34" spans="1:11" ht="24.95" customHeight="1" x14ac:dyDescent="0.35">
      <c r="A34" s="15" t="s">
        <v>16</v>
      </c>
      <c r="B34" s="27">
        <f t="shared" si="1"/>
        <v>1.246526238499406</v>
      </c>
      <c r="C34" s="27">
        <f>C18/$C$6*100</f>
        <v>0.560174751336178</v>
      </c>
      <c r="D34" s="28">
        <f>+D18/$D$6*100</f>
        <v>1.934089863173609</v>
      </c>
      <c r="F34" s="20"/>
      <c r="G34" s="20"/>
      <c r="H34" s="20"/>
      <c r="I34" s="20"/>
    </row>
    <row r="35" spans="1:11" ht="24.95" customHeight="1" x14ac:dyDescent="0.35">
      <c r="A35" s="14" t="s">
        <v>17</v>
      </c>
      <c r="B35" s="27">
        <f t="shared" si="1"/>
        <v>0</v>
      </c>
      <c r="C35" s="27">
        <f>C19/$C$6*100</f>
        <v>0</v>
      </c>
      <c r="D35" s="28">
        <f>+D19/$D$6*100</f>
        <v>0</v>
      </c>
      <c r="F35" s="20"/>
      <c r="G35" s="20"/>
      <c r="H35" s="20"/>
      <c r="I35" s="23"/>
    </row>
    <row r="36" spans="1:11" ht="24.95" customHeight="1" x14ac:dyDescent="0.35">
      <c r="A36" s="24" t="s">
        <v>18</v>
      </c>
      <c r="B36" s="25">
        <f t="shared" si="1"/>
        <v>0</v>
      </c>
      <c r="C36" s="25">
        <f>C20/$C$6*100</f>
        <v>0</v>
      </c>
      <c r="D36" s="29">
        <f>+D20/$D$6*100</f>
        <v>0</v>
      </c>
      <c r="F36" s="20"/>
      <c r="G36" s="20"/>
      <c r="H36" s="20"/>
      <c r="I36" s="20"/>
      <c r="J36" s="5"/>
      <c r="K36" s="5"/>
    </row>
    <row r="37" spans="1:11" s="30" customFormat="1" ht="6.75" customHeight="1" x14ac:dyDescent="0.35">
      <c r="A37" s="30" t="s">
        <v>21</v>
      </c>
      <c r="B37" s="31"/>
      <c r="F37" s="32"/>
      <c r="G37" s="32"/>
      <c r="H37" s="32"/>
      <c r="I37" s="32"/>
      <c r="J37" s="32"/>
      <c r="K37" s="32"/>
    </row>
    <row r="38" spans="1:11" s="30" customFormat="1" ht="26.25" customHeight="1" x14ac:dyDescent="0.35">
      <c r="A38" s="36" t="s">
        <v>21</v>
      </c>
      <c r="B38" s="33"/>
      <c r="C38" s="33"/>
      <c r="D38" s="33"/>
      <c r="F38" s="32"/>
      <c r="G38" s="32"/>
      <c r="H38" s="32"/>
      <c r="I38" s="32"/>
      <c r="J38" s="32"/>
      <c r="K38" s="32"/>
    </row>
    <row r="39" spans="1:11" s="37" customFormat="1" ht="24" customHeight="1" x14ac:dyDescent="0.5">
      <c r="A39" s="37" t="s">
        <v>23</v>
      </c>
    </row>
    <row r="40" spans="1:11" s="37" customFormat="1" ht="27" customHeight="1" x14ac:dyDescent="0.5">
      <c r="A40" s="37" t="s">
        <v>24</v>
      </c>
    </row>
  </sheetData>
  <mergeCells count="2">
    <mergeCell ref="B5:D5"/>
    <mergeCell ref="B21:D21"/>
  </mergeCells>
  <phoneticPr fontId="0" type="noConversion"/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2015-10-17T03:50:58Z</cp:lastPrinted>
  <dcterms:created xsi:type="dcterms:W3CDTF">2000-11-20T04:06:35Z</dcterms:created>
  <dcterms:modified xsi:type="dcterms:W3CDTF">2017-06-01T02:29:40Z</dcterms:modified>
</cp:coreProperties>
</file>