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64\สรง 63\"/>
    </mc:Choice>
  </mc:AlternateContent>
  <xr:revisionPtr revIDLastSave="0" documentId="13_ncr:1_{7A5EF981-7A33-4D0D-A181-67FB0CCE200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3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'3'!$A$1:$F$42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3" l="1"/>
  <c r="C15" i="3"/>
  <c r="F37" i="3"/>
  <c r="F26" i="3"/>
  <c r="E37" i="3"/>
  <c r="E26" i="3"/>
  <c r="D37" i="3"/>
  <c r="D26" i="3"/>
  <c r="C37" i="3"/>
  <c r="C26" i="3"/>
  <c r="B36" i="3" l="1"/>
  <c r="B27" i="3" l="1"/>
  <c r="B17" i="3"/>
  <c r="D15" i="3"/>
  <c r="E15" i="3"/>
  <c r="F15" i="3"/>
  <c r="B37" i="3" l="1"/>
  <c r="B35" i="3"/>
  <c r="B34" i="3"/>
  <c r="B33" i="3"/>
  <c r="B32" i="3"/>
  <c r="B31" i="3"/>
  <c r="B30" i="3"/>
  <c r="B29" i="3"/>
  <c r="B28" i="3"/>
  <c r="B26" i="3"/>
  <c r="B25" i="3"/>
  <c r="B24" i="3"/>
  <c r="B23" i="3"/>
  <c r="B22" i="3"/>
  <c r="B21" i="3"/>
  <c r="B20" i="3"/>
  <c r="B19" i="3"/>
  <c r="B18" i="3"/>
  <c r="B16" i="3"/>
  <c r="B15" i="3"/>
  <c r="B14" i="3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<sst xmlns="http://schemas.openxmlformats.org/spreadsheetml/2006/main" count="42" uniqueCount="22">
  <si>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</si>
  <si>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</si>
  <si>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</si>
  <si>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</si>
  <si>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</si>
  <si>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</si>
  <si>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</si>
  <si>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</si>
  <si>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อาชีพ</t>
  </si>
  <si>
    <t xml:space="preserve"> 1. ผู้บัญญัติกฎหมาย ข้าราชการระดับอาวุโส และผู้จัดการ</t>
  </si>
  <si>
    <t xml:space="preserve"> 2. ผู้ประกอบวิชาชีพด้านต่างๆ</t>
  </si>
  <si>
    <t xml:space="preserve"> 3. ผู้ประกอบวิชาชีพช่างเทคนิคสาขาต่างๆ และอาชีพที่เกี่ยวข้อง</t>
  </si>
  <si>
    <t xml:space="preserve"> 4. เสมียน</t>
  </si>
  <si>
    <t xml:space="preserve"> 5. พนักงานบริการ และพนักงานในร้านค้า และตลาด</t>
  </si>
  <si>
    <t xml:space="preserve"> 6. ผู้ปฏิบัติงานที่มีฝีมือทางด้านการเกษตร และการประมง</t>
  </si>
  <si>
    <t xml:space="preserve"> 7. ผู้ปฏิบัติงานด้านความสามารถทางฝีมือ และธุรกิจการค้าที่เกี่ยวข้อง</t>
  </si>
  <si>
    <t xml:space="preserve"> 8. ผู้ปฏิบัติการโรงงานและเครื่องจักร และผู้ปฏิบัติงานด้านการประกอบ</t>
  </si>
  <si>
    <t xml:space="preserve"> 9. อาชีพขั้นพื้นฐานต่างๆ ในด้านการขาย และการให้บริการ</t>
  </si>
  <si>
    <t xml:space="preserve"> 10. คนงานซึ่งมิได้จำแนกไว้ในหมวดอื่น</t>
  </si>
  <si>
    <t xml:space="preserve">       สำนักงานสถิติแห่งชาติ  กระทรวงดิจิทัลเพื่อเศรษฐกิจและสังคม</t>
  </si>
  <si>
    <t>ตาราง 3 จำนวนประชากรอายุ 15 ปีขึ้นไปที่มีงานทำ จำแนกตามอาชีพและเพศ พ.ศ. 2564</t>
  </si>
  <si>
    <t>ที่มา: สรุปผลการสำรวจภาวะการทำงานของประชากร พ.ศ. 2564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</si>
</sst>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7" x14ac:knownFonts="1">
    <font>
      <sz val="10"/>
      <name val="Arial"/>
      <charset val="222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41" fontId="5" fillId="2" borderId="3" xfId="1" applyNumberFormat="1" applyFont="1" applyFill="1" applyBorder="1" applyAlignment="1">
      <alignment horizontal="right" vertical="center" wrapText="1"/>
    </xf>
    <xf numFmtId="41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/>
    </xf>
    <xf numFmtId="41" fontId="6" fillId="2" borderId="3" xfId="1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/>
    </xf>
    <xf numFmtId="41" fontId="5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/>
    </xf>
    <xf numFmtId="41" fontId="6" fillId="3" borderId="3" xfId="1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left" vertical="center"/>
    </xf>
    <xf numFmtId="41" fontId="6" fillId="3" borderId="4" xfId="1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/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/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41" fontId="5" fillId="4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6" fillId="4" borderId="3" xfId="0" applyFont="1" applyFill="1" applyBorder="1" applyAlignment="1">
      <alignment horizontal="left" vertical="center"/>
    </xf>
    <xf numFmtId="41" fontId="6" fillId="4" borderId="3" xfId="1" applyNumberFormat="1" applyFont="1" applyFill="1" applyBorder="1" applyAlignment="1">
      <alignment horizontal="right" vertical="center" wrapText="1"/>
    </xf>
    <xf numFmtId="41" fontId="6" fillId="4" borderId="3" xfId="0" applyNumberFormat="1" applyFont="1" applyFill="1" applyBorder="1" applyAlignment="1">
      <alignment horizontal="right" vertical="center" wrapText="1"/>
    </xf>
    <xf numFmtId="3" fontId="4" fillId="4" borderId="0" xfId="0" applyNumberFormat="1" applyFont="1" applyFill="1"/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/>
    <xf numFmtId="3" fontId="4" fillId="4" borderId="0" xfId="0" applyNumberFormat="1" applyFont="1" applyFill="1" applyAlignment="1">
      <alignment horizontal="right"/>
    </xf>
    <xf numFmtId="187" fontId="5" fillId="4" borderId="1" xfId="1" applyNumberFormat="1" applyFont="1" applyFill="1" applyBorder="1" applyAlignment="1">
      <alignment horizontal="right" vertical="center" wrapText="1"/>
    </xf>
    <xf numFmtId="187" fontId="5" fillId="3" borderId="3" xfId="1" applyNumberFormat="1" applyFont="1" applyFill="1" applyBorder="1" applyAlignment="1">
      <alignment horizontal="right" vertical="center" wrapText="1"/>
    </xf>
    <xf numFmtId="187" fontId="6" fillId="3" borderId="3" xfId="1" applyNumberFormat="1" applyFont="1" applyFill="1" applyBorder="1" applyAlignment="1">
      <alignment horizontal="right" vertical="center" wrapText="1"/>
    </xf>
    <xf numFmtId="41" fontId="6" fillId="5" borderId="3" xfId="0" applyNumberFormat="1" applyFont="1" applyFill="1" applyBorder="1" applyAlignment="1">
      <alignment horizontal="right" vertical="center" wrapText="1"/>
    </xf>
    <xf numFmtId="41" fontId="6" fillId="5" borderId="4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8;&#3605;&#3617;&#3637;&#3618;&#3660;%20%20&#3614;&#3621;&#3624;&#3619;&#3637;/&#3626;&#3619;&#3640;&#3611;%20&#3585;&#3634;&#3619;&#3626;&#3635;&#3619;&#3623;&#3592;&#3616;&#3634;&#3623;&#3632;&#3585;&#3634;&#3619;&#3607;&#3635;&#3591;&#3634;&#3609;&#3586;&#3629;&#3591;&#3611;&#3619;&#3632;&#3594;&#3634;&#3585;&#3619;%20&#3592;.&#3617;&#3627;&#3634;&#3626;&#3634;&#3619;&#3588;&#3634;&#3617;%20&#3619;&#3623;&#3617;&#3607;&#3640;&#3585;&#3652;&#3605;&#3619;&#3617;&#3634;&#3626;%20&#3649;&#3621;&#3632;&#3626;&#3619;&#3640;&#3611;&#3619;&#3634;&#3618;&#3611;&#3637;%20&#3614;.&#3624;.%202563/&#3626;&#3619;&#3640;&#3611;%20&#3585;&#3634;&#3619;&#3626;&#3635;&#3619;&#3623;&#3592;&#3616;&#3634;&#3623;&#3632;&#3585;&#3634;&#3619;&#3607;&#3635;&#3591;&#3634;&#3609;&#3586;&#3629;&#3591;&#3611;&#3619;&#3632;&#3594;&#3634;&#3585;&#3619;%20&#3592;.&#3617;&#3627;&#3634;&#3626;&#3634;&#3619;&#3588;&#3634;&#3617;%20&#3652;&#3605;&#3619;&#3617;&#3634;&#3626;%201%20&#3611;&#3637;%202563/&#3605;&#3634;&#3619;&#3634;&#3591;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8;&#3605;&#3617;&#3637;&#3618;&#3660;%20%20&#3614;&#3621;&#3624;&#3619;&#3637;/&#3626;&#3619;&#3640;&#3611;%20&#3585;&#3634;&#3619;&#3626;&#3635;&#3619;&#3623;&#3592;&#3616;&#3634;&#3623;&#3632;&#3585;&#3634;&#3619;&#3607;&#3635;&#3591;&#3634;&#3609;&#3586;&#3629;&#3591;&#3611;&#3619;&#3632;&#3594;&#3634;&#3585;&#3619;%20&#3592;.&#3617;&#3627;&#3634;&#3626;&#3634;&#3619;&#3588;&#3634;&#3617;%20&#3619;&#3623;&#3617;&#3607;&#3640;&#3585;&#3652;&#3605;&#3619;&#3617;&#3634;&#3626;%20&#3649;&#3621;&#3632;&#3626;&#3619;&#3640;&#3611;&#3619;&#3634;&#3618;&#3611;&#3637;%20&#3614;.&#3624;.%202563/&#3626;&#3619;&#3640;&#3611;%20&#3585;&#3634;&#3619;&#3626;&#3635;&#3619;&#3623;&#3592;&#3616;&#3634;&#3623;&#3632;&#3585;&#3634;&#3619;&#3607;&#3635;&#3591;&#3634;&#3609;&#3586;&#3629;&#3591;&#3611;&#3619;&#3632;&#3594;&#3634;&#3585;&#3619;%20&#3592;.&#3617;&#3627;&#3634;&#3626;&#3634;&#3619;&#3588;&#3634;&#3617;%20&#3652;&#3605;&#3619;&#3617;&#3634;&#3626;%202%20&#3611;&#3637;%202563/&#3605;&#3634;&#3619;&#3634;&#3591;%203%20&#3652;&#3605;&#3619;&#3617;&#3634;&#3626;%202%206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8;&#3605;&#3617;&#3637;&#3618;&#3660;%20%20&#3614;&#3621;&#3624;&#3619;&#3637;/&#3626;&#3619;&#3640;&#3611;%20&#3585;&#3634;&#3619;&#3626;&#3635;&#3619;&#3623;&#3592;&#3616;&#3634;&#3623;&#3632;&#3585;&#3634;&#3619;&#3607;&#3635;&#3591;&#3634;&#3609;&#3586;&#3629;&#3591;&#3611;&#3619;&#3632;&#3594;&#3634;&#3585;&#3619;%20&#3592;.&#3617;&#3627;&#3634;&#3626;&#3634;&#3619;&#3588;&#3634;&#3617;%20&#3619;&#3623;&#3617;&#3607;&#3640;&#3585;&#3652;&#3605;&#3619;&#3617;&#3634;&#3626;%20&#3649;&#3621;&#3632;&#3626;&#3619;&#3640;&#3611;&#3619;&#3634;&#3618;&#3611;&#3637;%20&#3614;.&#3624;.%202563/&#3626;&#3619;&#3640;&#3611;%20&#3585;&#3634;&#3619;&#3626;&#3635;&#3619;&#3623;&#3592;&#3616;&#3634;&#3623;&#3632;&#3585;&#3634;&#3619;&#3607;&#3635;&#3591;&#3634;&#3609;&#3586;&#3629;&#3591;&#3611;&#3619;&#3632;&#3594;&#3634;&#3585;&#3619;%20&#3592;.&#3617;&#3627;&#3634;&#3626;&#3634;&#3619;&#3588;&#3634;&#3617;%20&#3652;&#3605;&#3619;&#3617;&#3634;&#3626;%203%20&#3611;&#3637;%202563/&#3605;&#3634;&#3619;&#3634;&#3591;%203%20&#3652;&#3605;&#3619;&#3617;&#3634;&#3626;%203%20256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8;&#3605;&#3617;&#3637;&#3618;&#3660;%20%20&#3614;&#3621;&#3624;&#3619;&#3637;/&#3626;&#3619;&#3640;&#3611;%20&#3585;&#3634;&#3619;&#3626;&#3635;&#3619;&#3623;&#3592;&#3616;&#3634;&#3623;&#3632;&#3585;&#3634;&#3619;&#3607;&#3635;&#3591;&#3634;&#3609;&#3586;&#3629;&#3591;&#3611;&#3619;&#3632;&#3594;&#3634;&#3585;&#3619;%20&#3592;.&#3617;&#3627;&#3634;&#3626;&#3634;&#3619;&#3588;&#3634;&#3617;%20&#3619;&#3623;&#3617;&#3607;&#3640;&#3585;&#3652;&#3605;&#3619;&#3617;&#3634;&#3626;%20&#3649;&#3621;&#3632;&#3626;&#3619;&#3640;&#3611;&#3619;&#3634;&#3618;&#3611;&#3637;%20&#3614;.&#3624;.%202563/&#3626;&#3619;&#3640;&#3611;%20&#3585;&#3634;&#3619;&#3626;&#3635;&#3619;&#3623;&#3592;&#3616;&#3634;&#3623;&#3632;&#3585;&#3634;&#3619;&#3607;&#3635;&#3591;&#3634;&#3609;&#3586;&#3629;&#3591;&#3611;&#3619;&#3632;&#3594;&#3634;&#3585;&#3619;%20&#3592;.&#3617;&#3627;&#3634;&#3626;&#3634;&#3619;&#3588;&#3634;&#3617;%20&#3652;&#3605;&#3619;&#3617;&#3634;&#3626;%204%20&#3611;&#3637;%202563/&#3605;&#3634;&#3619;&#3634;&#3591;%203%20&#3652;&#3605;&#3619;&#3617;&#3634;&#3626;%204%2025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 3"/>
      <sheetName val="ปรับตัวเลข ร้อยละ"/>
      <sheetName val="สมบูรณ์"/>
      <sheetName val="บทที่ 2 ข"/>
    </sheetNames>
    <sheetDataSet>
      <sheetData sheetId="0"/>
      <sheetData sheetId="1"/>
      <sheetData sheetId="2">
        <row r="7">
          <cell r="C7">
            <v>8542</v>
          </cell>
        </row>
        <row r="21">
          <cell r="C21" t="str">
            <v>-</v>
          </cell>
          <cell r="D21" t="str">
            <v>-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"/>
      <sheetName val="กำลังปรับ"/>
      <sheetName val="เสร็จ"/>
      <sheetName val="ตาราง ข ใส่บทที่ 2"/>
    </sheetNames>
    <sheetDataSet>
      <sheetData sheetId="0"/>
      <sheetData sheetId="1"/>
      <sheetData sheetId="2">
        <row r="7">
          <cell r="C7">
            <v>11837</v>
          </cell>
        </row>
        <row r="21">
          <cell r="C21" t="str">
            <v>-</v>
          </cell>
          <cell r="D21" t="str">
            <v>-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"/>
      <sheetName val="กำลังปรับ"/>
      <sheetName val="เสร็จ"/>
      <sheetName val="ตาราง ข ใส่บทที่ 2"/>
    </sheetNames>
    <sheetDataSet>
      <sheetData sheetId="0"/>
      <sheetData sheetId="1"/>
      <sheetData sheetId="2">
        <row r="7">
          <cell r="C7">
            <v>7606</v>
          </cell>
        </row>
        <row r="21">
          <cell r="C21" t="str">
            <v>-</v>
          </cell>
          <cell r="D21" t="str">
            <v>-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"/>
      <sheetName val="กำลังปรับ"/>
      <sheetName val="เสร็จ"/>
      <sheetName val="ตาราง ข ใส่บทที่ 2"/>
    </sheetNames>
    <sheetDataSet>
      <sheetData sheetId="0"/>
      <sheetData sheetId="1"/>
      <sheetData sheetId="2">
        <row r="7">
          <cell r="C7">
            <v>12572</v>
          </cell>
        </row>
        <row r="21">
          <cell r="C21">
            <v>0</v>
          </cell>
          <cell r="D2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42"/>
  <sheetViews>
    <sheetView tabSelected="1" zoomScaleNormal="100" zoomScalePageLayoutView="90" workbookViewId="0">
      <selection activeCell="Q22" sqref="Q22"/>
    </sheetView>
  </sheetViews>
  <sheetFormatPr defaultRowHeight="21" x14ac:dyDescent="0.35"/>
  <cols>
    <col min="1" max="1" width="50.5703125" style="16" customWidth="1"/>
    <col min="2" max="6" width="13.42578125" style="16" customWidth="1"/>
    <col min="7" max="16384" width="9.140625" style="16"/>
  </cols>
  <sheetData>
    <row r="1" spans="1:17" s="13" customFormat="1" ht="23.25" x14ac:dyDescent="0.35">
      <c r="A1" s="33" t="s">
        <v>20</v>
      </c>
      <c r="B1" s="33"/>
      <c r="C1" s="33"/>
      <c r="D1" s="33"/>
      <c r="E1" s="33"/>
      <c r="F1" s="33"/>
    </row>
    <row r="2" spans="1:17" ht="12.75" customHeight="1" x14ac:dyDescent="0.35">
      <c r="A2" s="14"/>
      <c r="B2" s="15"/>
      <c r="C2" s="15"/>
      <c r="D2" s="15"/>
      <c r="E2" s="15"/>
      <c r="F2" s="15"/>
    </row>
    <row r="3" spans="1:17" x14ac:dyDescent="0.35">
      <c r="A3" s="34" t="s">
        <v>8</v>
      </c>
      <c r="B3" s="36">
        <v>2564</v>
      </c>
      <c r="C3" s="36"/>
      <c r="D3" s="36"/>
      <c r="E3" s="36"/>
      <c r="F3" s="36"/>
    </row>
    <row r="4" spans="1:17" x14ac:dyDescent="0.35">
      <c r="A4" s="35"/>
      <c r="B4" s="17" t="s">
        <v>0</v>
      </c>
      <c r="C4" s="17" t="s">
        <v>1</v>
      </c>
      <c r="D4" s="17" t="s">
        <v>2</v>
      </c>
      <c r="E4" s="17" t="s">
        <v>7</v>
      </c>
      <c r="F4" s="17" t="s">
        <v>3</v>
      </c>
    </row>
    <row r="5" spans="1:17" s="20" customFormat="1" x14ac:dyDescent="0.35">
      <c r="A5" s="18" t="s">
        <v>4</v>
      </c>
      <c r="B5" s="28">
        <f>SUM(C5:F5)/4</f>
        <v>405261.75</v>
      </c>
      <c r="C5" s="19">
        <v>387257</v>
      </c>
      <c r="D5" s="19">
        <v>406166</v>
      </c>
      <c r="E5" s="19">
        <v>416171</v>
      </c>
      <c r="F5" s="19">
        <v>411453</v>
      </c>
    </row>
    <row r="6" spans="1:17" x14ac:dyDescent="0.35">
      <c r="A6" s="21" t="s">
        <v>9</v>
      </c>
      <c r="B6" s="22">
        <f t="shared" ref="B6:B37" si="0">SUM(C6:F6)/4</f>
        <v>12706.25</v>
      </c>
      <c r="C6" s="23">
        <v>14842</v>
      </c>
      <c r="D6" s="23">
        <v>12403</v>
      </c>
      <c r="E6" s="23">
        <v>11100</v>
      </c>
      <c r="F6" s="23">
        <v>12480</v>
      </c>
    </row>
    <row r="7" spans="1:17" x14ac:dyDescent="0.35">
      <c r="A7" s="21" t="s">
        <v>10</v>
      </c>
      <c r="B7" s="22">
        <f t="shared" si="0"/>
        <v>21564.5</v>
      </c>
      <c r="C7" s="23">
        <v>19228</v>
      </c>
      <c r="D7" s="23">
        <v>26791</v>
      </c>
      <c r="E7" s="23">
        <v>19713</v>
      </c>
      <c r="F7" s="23">
        <v>20526</v>
      </c>
    </row>
    <row r="8" spans="1:17" x14ac:dyDescent="0.35">
      <c r="A8" s="21" t="s">
        <v>11</v>
      </c>
      <c r="B8" s="22">
        <f t="shared" si="0"/>
        <v>8755.25</v>
      </c>
      <c r="C8" s="23">
        <v>8212</v>
      </c>
      <c r="D8" s="23">
        <v>6656</v>
      </c>
      <c r="E8" s="23">
        <v>8714</v>
      </c>
      <c r="F8" s="23">
        <v>11439</v>
      </c>
    </row>
    <row r="9" spans="1:17" x14ac:dyDescent="0.35">
      <c r="A9" s="21" t="s">
        <v>12</v>
      </c>
      <c r="B9" s="22">
        <f t="shared" si="0"/>
        <v>10255.25</v>
      </c>
      <c r="C9" s="23">
        <v>9300</v>
      </c>
      <c r="D9" s="23">
        <v>8282</v>
      </c>
      <c r="E9" s="23">
        <v>11108</v>
      </c>
      <c r="F9" s="23">
        <v>12331</v>
      </c>
    </row>
    <row r="10" spans="1:17" x14ac:dyDescent="0.35">
      <c r="A10" s="21" t="s">
        <v>13</v>
      </c>
      <c r="B10" s="22">
        <f t="shared" si="0"/>
        <v>60458.5</v>
      </c>
      <c r="C10" s="23">
        <v>73058</v>
      </c>
      <c r="D10" s="23">
        <v>56665</v>
      </c>
      <c r="E10" s="23">
        <v>53066</v>
      </c>
      <c r="F10" s="23">
        <v>59045</v>
      </c>
    </row>
    <row r="11" spans="1:17" x14ac:dyDescent="0.35">
      <c r="A11" s="21" t="s">
        <v>14</v>
      </c>
      <c r="B11" s="22">
        <f t="shared" si="0"/>
        <v>204468.75</v>
      </c>
      <c r="C11" s="23">
        <v>152498</v>
      </c>
      <c r="D11" s="23">
        <v>206126</v>
      </c>
      <c r="E11" s="23">
        <v>241077</v>
      </c>
      <c r="F11" s="23">
        <v>218174</v>
      </c>
    </row>
    <row r="12" spans="1:17" x14ac:dyDescent="0.35">
      <c r="A12" s="21" t="s">
        <v>15</v>
      </c>
      <c r="B12" s="22">
        <f t="shared" si="0"/>
        <v>31368.75</v>
      </c>
      <c r="C12" s="23">
        <v>39835</v>
      </c>
      <c r="D12" s="23">
        <v>25665</v>
      </c>
      <c r="E12" s="23">
        <v>27440</v>
      </c>
      <c r="F12" s="23">
        <v>32535</v>
      </c>
    </row>
    <row r="13" spans="1:17" x14ac:dyDescent="0.35">
      <c r="A13" s="21" t="s">
        <v>16</v>
      </c>
      <c r="B13" s="22">
        <f t="shared" si="0"/>
        <v>19084.75</v>
      </c>
      <c r="C13" s="23">
        <v>24801</v>
      </c>
      <c r="D13" s="23">
        <v>18255</v>
      </c>
      <c r="E13" s="23">
        <v>12802</v>
      </c>
      <c r="F13" s="23">
        <v>20481</v>
      </c>
    </row>
    <row r="14" spans="1:17" x14ac:dyDescent="0.35">
      <c r="A14" s="21" t="s">
        <v>17</v>
      </c>
      <c r="B14" s="22">
        <f>SUM(C14:F14)/4</f>
        <v>36599.75</v>
      </c>
      <c r="C14" s="23">
        <v>45483</v>
      </c>
      <c r="D14" s="23">
        <v>45323</v>
      </c>
      <c r="E14" s="23">
        <v>31151</v>
      </c>
      <c r="F14" s="23">
        <v>24442</v>
      </c>
    </row>
    <row r="15" spans="1:17" x14ac:dyDescent="0.35">
      <c r="A15" s="21" t="s">
        <v>18</v>
      </c>
      <c r="B15" s="22">
        <f>SUM(C15:F15)/4</f>
        <v>0</v>
      </c>
      <c r="C15" s="23">
        <f t="shared" ref="C5:C15" si="1">SUM(C26,C37)</f>
        <v>0</v>
      </c>
      <c r="D15" s="23">
        <f t="shared" ref="D15:F15" si="2">SUM(D26,D37)</f>
        <v>0</v>
      </c>
      <c r="E15" s="23">
        <f t="shared" si="2"/>
        <v>0</v>
      </c>
      <c r="F15" s="23">
        <f t="shared" si="2"/>
        <v>0</v>
      </c>
    </row>
    <row r="16" spans="1:17" s="20" customFormat="1" x14ac:dyDescent="0.35">
      <c r="A16" s="1" t="s">
        <v>5</v>
      </c>
      <c r="B16" s="2">
        <f t="shared" si="0"/>
        <v>219409</v>
      </c>
      <c r="C16" s="3">
        <v>211960</v>
      </c>
      <c r="D16" s="3">
        <v>217764</v>
      </c>
      <c r="E16" s="3">
        <v>227669</v>
      </c>
      <c r="F16" s="3">
        <v>220243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 x14ac:dyDescent="0.35">
      <c r="A17" s="4" t="s">
        <v>9</v>
      </c>
      <c r="B17" s="5">
        <f>SUM(C17:F17)/4</f>
        <v>9124</v>
      </c>
      <c r="C17" s="31">
        <v>11370</v>
      </c>
      <c r="D17" s="31">
        <v>9893</v>
      </c>
      <c r="E17" s="31">
        <v>7385</v>
      </c>
      <c r="F17" s="31">
        <v>7848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x14ac:dyDescent="0.35">
      <c r="A18" s="4" t="s">
        <v>10</v>
      </c>
      <c r="B18" s="5">
        <f t="shared" si="0"/>
        <v>7453.5</v>
      </c>
      <c r="C18" s="31">
        <v>7826</v>
      </c>
      <c r="D18" s="31">
        <v>10989</v>
      </c>
      <c r="E18" s="31">
        <v>5809</v>
      </c>
      <c r="F18" s="31">
        <v>5190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x14ac:dyDescent="0.35">
      <c r="A19" s="4" t="s">
        <v>11</v>
      </c>
      <c r="B19" s="5">
        <f t="shared" si="0"/>
        <v>5172.25</v>
      </c>
      <c r="C19" s="31">
        <v>3970</v>
      </c>
      <c r="D19" s="31">
        <v>3376</v>
      </c>
      <c r="E19" s="31">
        <v>6572</v>
      </c>
      <c r="F19" s="31">
        <v>6771</v>
      </c>
    </row>
    <row r="20" spans="1:17" x14ac:dyDescent="0.35">
      <c r="A20" s="4" t="s">
        <v>12</v>
      </c>
      <c r="B20" s="5">
        <f t="shared" si="0"/>
        <v>3407.75</v>
      </c>
      <c r="C20" s="31">
        <v>5045</v>
      </c>
      <c r="D20" s="31">
        <v>2400</v>
      </c>
      <c r="E20" s="31">
        <v>3991</v>
      </c>
      <c r="F20" s="31">
        <v>2195</v>
      </c>
    </row>
    <row r="21" spans="1:17" x14ac:dyDescent="0.35">
      <c r="A21" s="4" t="s">
        <v>13</v>
      </c>
      <c r="B21" s="5">
        <f t="shared" si="0"/>
        <v>22849.5</v>
      </c>
      <c r="C21" s="31">
        <v>27788</v>
      </c>
      <c r="D21" s="31">
        <v>21222</v>
      </c>
      <c r="E21" s="31">
        <v>21980</v>
      </c>
      <c r="F21" s="31">
        <v>20408</v>
      </c>
    </row>
    <row r="22" spans="1:17" x14ac:dyDescent="0.35">
      <c r="A22" s="4" t="s">
        <v>14</v>
      </c>
      <c r="B22" s="5">
        <f t="shared" si="0"/>
        <v>116061.5</v>
      </c>
      <c r="C22" s="31">
        <v>88417</v>
      </c>
      <c r="D22" s="31">
        <v>112092</v>
      </c>
      <c r="E22" s="31">
        <v>137595</v>
      </c>
      <c r="F22" s="31">
        <v>126142</v>
      </c>
    </row>
    <row r="23" spans="1:17" x14ac:dyDescent="0.35">
      <c r="A23" s="4" t="s">
        <v>15</v>
      </c>
      <c r="B23" s="5">
        <f t="shared" si="0"/>
        <v>21410</v>
      </c>
      <c r="C23" s="31">
        <v>24113</v>
      </c>
      <c r="D23" s="31">
        <v>20184</v>
      </c>
      <c r="E23" s="31">
        <v>18383</v>
      </c>
      <c r="F23" s="31">
        <v>22960</v>
      </c>
    </row>
    <row r="24" spans="1:17" x14ac:dyDescent="0.35">
      <c r="A24" s="4" t="s">
        <v>16</v>
      </c>
      <c r="B24" s="5">
        <f t="shared" si="0"/>
        <v>14339.75</v>
      </c>
      <c r="C24" s="31">
        <v>18940</v>
      </c>
      <c r="D24" s="31">
        <v>14047</v>
      </c>
      <c r="E24" s="31">
        <v>8343</v>
      </c>
      <c r="F24" s="31">
        <v>16029</v>
      </c>
    </row>
    <row r="25" spans="1:17" x14ac:dyDescent="0.35">
      <c r="A25" s="4" t="s">
        <v>17</v>
      </c>
      <c r="B25" s="5">
        <f t="shared" si="0"/>
        <v>19591</v>
      </c>
      <c r="C25" s="31">
        <v>24491</v>
      </c>
      <c r="D25" s="31">
        <v>23561</v>
      </c>
      <c r="E25" s="31">
        <v>17611</v>
      </c>
      <c r="F25" s="31">
        <v>12701</v>
      </c>
    </row>
    <row r="26" spans="1:17" x14ac:dyDescent="0.35">
      <c r="A26" s="4" t="s">
        <v>18</v>
      </c>
      <c r="B26" s="5">
        <f t="shared" si="0"/>
        <v>0</v>
      </c>
      <c r="C26" s="31" t="str">
        <f>[1]สมบูรณ์!$C$21</f>
        <v>-</v>
      </c>
      <c r="D26" s="31" t="str">
        <f>[2]เสร็จ!$C$21</f>
        <v>-</v>
      </c>
      <c r="E26" s="31" t="str">
        <f>[3]เสร็จ!$C$21</f>
        <v>-</v>
      </c>
      <c r="F26" s="31">
        <f>[4]เสร็จ!$C$21</f>
        <v>0</v>
      </c>
    </row>
    <row r="27" spans="1:17" s="20" customFormat="1" x14ac:dyDescent="0.35">
      <c r="A27" s="6" t="s">
        <v>6</v>
      </c>
      <c r="B27" s="29">
        <f>SUM(C27:F27)/4</f>
        <v>185852.5</v>
      </c>
      <c r="C27" s="7">
        <v>175297</v>
      </c>
      <c r="D27" s="7">
        <v>188402</v>
      </c>
      <c r="E27" s="7">
        <v>188502</v>
      </c>
      <c r="F27" s="7">
        <v>191209</v>
      </c>
    </row>
    <row r="28" spans="1:17" x14ac:dyDescent="0.35">
      <c r="A28" s="8" t="s">
        <v>9</v>
      </c>
      <c r="B28" s="9">
        <f t="shared" si="0"/>
        <v>3582.25</v>
      </c>
      <c r="C28" s="31">
        <v>3472</v>
      </c>
      <c r="D28" s="31">
        <v>2510</v>
      </c>
      <c r="E28" s="31">
        <v>3715</v>
      </c>
      <c r="F28" s="31">
        <v>4632</v>
      </c>
    </row>
    <row r="29" spans="1:17" x14ac:dyDescent="0.35">
      <c r="A29" s="8" t="s">
        <v>10</v>
      </c>
      <c r="B29" s="9">
        <f t="shared" si="0"/>
        <v>14111</v>
      </c>
      <c r="C29" s="31">
        <v>11402</v>
      </c>
      <c r="D29" s="31">
        <v>15802</v>
      </c>
      <c r="E29" s="31">
        <v>13904</v>
      </c>
      <c r="F29" s="31">
        <v>15336</v>
      </c>
    </row>
    <row r="30" spans="1:17" x14ac:dyDescent="0.35">
      <c r="A30" s="8" t="s">
        <v>11</v>
      </c>
      <c r="B30" s="9">
        <f t="shared" si="0"/>
        <v>3582.75</v>
      </c>
      <c r="C30" s="31">
        <v>4242</v>
      </c>
      <c r="D30" s="31">
        <v>3280</v>
      </c>
      <c r="E30" s="31">
        <v>2142</v>
      </c>
      <c r="F30" s="31">
        <v>4667</v>
      </c>
    </row>
    <row r="31" spans="1:17" x14ac:dyDescent="0.35">
      <c r="A31" s="8" t="s">
        <v>12</v>
      </c>
      <c r="B31" s="9">
        <f t="shared" si="0"/>
        <v>6847.5</v>
      </c>
      <c r="C31" s="31">
        <v>4255</v>
      </c>
      <c r="D31" s="31">
        <v>5882</v>
      </c>
      <c r="E31" s="31">
        <v>7117</v>
      </c>
      <c r="F31" s="31">
        <v>10136</v>
      </c>
    </row>
    <row r="32" spans="1:17" x14ac:dyDescent="0.35">
      <c r="A32" s="8" t="s">
        <v>13</v>
      </c>
      <c r="B32" s="9">
        <f t="shared" si="0"/>
        <v>37608.75</v>
      </c>
      <c r="C32" s="31">
        <v>45270</v>
      </c>
      <c r="D32" s="31">
        <v>35443</v>
      </c>
      <c r="E32" s="31">
        <v>31086</v>
      </c>
      <c r="F32" s="31">
        <v>38636</v>
      </c>
    </row>
    <row r="33" spans="1:6" x14ac:dyDescent="0.35">
      <c r="A33" s="8" t="s">
        <v>14</v>
      </c>
      <c r="B33" s="9">
        <f t="shared" si="0"/>
        <v>88407.25</v>
      </c>
      <c r="C33" s="31">
        <v>64081</v>
      </c>
      <c r="D33" s="31">
        <v>94034</v>
      </c>
      <c r="E33" s="31">
        <v>103482</v>
      </c>
      <c r="F33" s="31">
        <v>92032</v>
      </c>
    </row>
    <row r="34" spans="1:6" x14ac:dyDescent="0.35">
      <c r="A34" s="8" t="s">
        <v>15</v>
      </c>
      <c r="B34" s="9">
        <f t="shared" si="0"/>
        <v>9958.75</v>
      </c>
      <c r="C34" s="31">
        <v>15722</v>
      </c>
      <c r="D34" s="31">
        <v>5481</v>
      </c>
      <c r="E34" s="31">
        <v>9057</v>
      </c>
      <c r="F34" s="31">
        <v>9575</v>
      </c>
    </row>
    <row r="35" spans="1:6" x14ac:dyDescent="0.35">
      <c r="A35" s="8" t="s">
        <v>16</v>
      </c>
      <c r="B35" s="9">
        <f t="shared" si="0"/>
        <v>4745</v>
      </c>
      <c r="C35" s="31">
        <v>5861</v>
      </c>
      <c r="D35" s="31">
        <v>4208</v>
      </c>
      <c r="E35" s="31">
        <v>4459</v>
      </c>
      <c r="F35" s="31">
        <v>4452</v>
      </c>
    </row>
    <row r="36" spans="1:6" x14ac:dyDescent="0.35">
      <c r="A36" s="8" t="s">
        <v>17</v>
      </c>
      <c r="B36" s="30">
        <f>SUM(C36:F36)/4</f>
        <v>17009</v>
      </c>
      <c r="C36" s="31">
        <v>20992</v>
      </c>
      <c r="D36" s="31">
        <v>21762</v>
      </c>
      <c r="E36" s="31">
        <v>13540</v>
      </c>
      <c r="F36" s="31">
        <v>11742</v>
      </c>
    </row>
    <row r="37" spans="1:6" x14ac:dyDescent="0.35">
      <c r="A37" s="10" t="s">
        <v>18</v>
      </c>
      <c r="B37" s="11">
        <f t="shared" si="0"/>
        <v>0</v>
      </c>
      <c r="C37" s="32" t="str">
        <f>[1]สมบูรณ์!$D$21</f>
        <v>-</v>
      </c>
      <c r="D37" s="32" t="str">
        <f>[2]เสร็จ!$D$21</f>
        <v>-</v>
      </c>
      <c r="E37" s="32" t="str">
        <f>[3]เสร็จ!$D$21</f>
        <v>-</v>
      </c>
      <c r="F37" s="32">
        <f>[4]เสร็จ!$D$21</f>
        <v>0</v>
      </c>
    </row>
    <row r="38" spans="1:6" ht="12.75" customHeight="1" x14ac:dyDescent="0.35">
      <c r="A38" s="14"/>
      <c r="B38" s="15"/>
      <c r="D38" s="24"/>
      <c r="E38" s="24"/>
      <c r="F38" s="24"/>
    </row>
    <row r="39" spans="1:6" x14ac:dyDescent="0.35">
      <c r="A39" s="25" t="s">
        <v>21</v>
      </c>
      <c r="B39" s="13"/>
      <c r="C39" s="12"/>
      <c r="D39" s="12"/>
      <c r="E39" s="12"/>
      <c r="F39" s="14"/>
    </row>
    <row r="40" spans="1:6" x14ac:dyDescent="0.35">
      <c r="A40" s="26" t="s">
        <v>19</v>
      </c>
      <c r="B40" s="13"/>
      <c r="C40" s="14"/>
      <c r="D40" s="14"/>
      <c r="E40" s="14"/>
    </row>
    <row r="41" spans="1:6" x14ac:dyDescent="0.35">
      <c r="A41" s="26"/>
      <c r="D41" s="24"/>
      <c r="E41" s="24"/>
      <c r="F41" s="24"/>
    </row>
    <row r="42" spans="1:6" x14ac:dyDescent="0.35">
      <c r="D42" s="27"/>
      <c r="E42" s="27"/>
      <c r="F42" s="27"/>
    </row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2020-01-10T03:18:57Z</cp:lastPrinted>
  <dcterms:created xsi:type="dcterms:W3CDTF">2005-03-08T09:06:26Z</dcterms:created>
  <dcterms:modified xsi:type="dcterms:W3CDTF">2022-03-08T04:20:19Z</dcterms:modified>
</cp:coreProperties>
</file>