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3.นำเข้าข้อมูลตารางสถิติ\11.ตารางสรง 53 - 65\ตาราง สรง.65\"/>
    </mc:Choice>
  </mc:AlternateContent>
  <bookViews>
    <workbookView xWindow="-120" yWindow="-120" windowWidth="29040" windowHeight="15720"/>
  </bookViews>
  <sheets>
    <sheet name="ตาราง1" sheetId="1" r:id="rId1"/>
  </sheets>
  <calcPr calcId="191029"/>
</workbook>
</file>

<file path=xl/calcChain.xml><?xml version="1.0" encoding="utf-8"?>
<calcChain xmlns="http://schemas.openxmlformats.org/spreadsheetml/2006/main">
  <c r="B26" i="1" l="1"/>
  <c r="D32" i="1" l="1"/>
  <c r="C32" i="1"/>
  <c r="B17" i="1"/>
  <c r="B16" i="1"/>
  <c r="B15" i="1"/>
  <c r="B14" i="1"/>
  <c r="D13" i="1"/>
  <c r="D7" i="1" s="1"/>
  <c r="C13" i="1"/>
  <c r="C7" i="1" s="1"/>
  <c r="B11" i="1"/>
  <c r="B32" i="1" s="1"/>
  <c r="B10" i="1"/>
  <c r="D9" i="1"/>
  <c r="D22" i="1" s="1"/>
  <c r="C9" i="1"/>
  <c r="D20" i="1" l="1"/>
  <c r="D28" i="1"/>
  <c r="D27" i="1"/>
  <c r="D21" i="1"/>
  <c r="D26" i="1"/>
  <c r="D30" i="1"/>
  <c r="D24" i="1"/>
  <c r="D29" i="1"/>
  <c r="D23" i="1"/>
  <c r="C23" i="1"/>
  <c r="C28" i="1"/>
  <c r="C21" i="1"/>
  <c r="C30" i="1"/>
  <c r="C27" i="1"/>
  <c r="C20" i="1"/>
  <c r="C24" i="1"/>
  <c r="C29" i="1"/>
  <c r="C22" i="1"/>
  <c r="B9" i="1"/>
  <c r="C26" i="1"/>
  <c r="B13" i="1"/>
  <c r="B7" i="1" s="1"/>
  <c r="B30" i="1" l="1"/>
  <c r="B28" i="1"/>
  <c r="B21" i="1"/>
  <c r="B20" i="1"/>
  <c r="B24" i="1"/>
  <c r="B22" i="1"/>
  <c r="B23" i="1"/>
  <c r="B29" i="1"/>
</calcChain>
</file>

<file path=xl/sharedStrings.xml><?xml version="1.0" encoding="utf-8"?>
<sst xmlns="http://schemas.openxmlformats.org/spreadsheetml/2006/main" count="37" uniqueCount="23">
  <si>
    <t>รวม</t>
  </si>
  <si>
    <t>ชาย</t>
  </si>
  <si>
    <t>หญิง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</si>
  <si>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</si>
  <si>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</si>
  <si>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</si>
  <si>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</si>
  <si>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</si>
  <si>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</si>
  <si>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</si>
  <si>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</si>
  <si>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</si>
  <si>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</si>
  <si>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จำนวน</t>
  </si>
  <si>
    <t>ร้อยละ</t>
  </si>
  <si>
    <t>-</t>
  </si>
  <si>
    <t>สถานภาพการทำงาน</t>
  </si>
  <si>
    <t>อัตราการว่างงาน</t>
  </si>
  <si>
    <t xml:space="preserve">ตารางที่ 1 จำนวนและร้อยละของประชากรอายุ 15 ปีขึ้นไป จำแนกตามสถานภาพแรงงานและเพศ </t>
  </si>
  <si>
    <t xml:space="preserve"> -</t>
  </si>
  <si>
    <t xml:space="preserve">   2.4  อื่นๆ</t>
  </si>
  <si>
    <t xml:space="preserve">   2.3  เด็ก/ชรา/ป่วย/พิการ จนไม่สามารถทำงานได้</t>
  </si>
  <si>
    <t xml:space="preserve">             ไตรมาสที่ 1 พ.ศ.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</si>
</sst>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#,##0.0"/>
    <numFmt numFmtId="188" formatCode="0.0"/>
    <numFmt numFmtId="189" formatCode="_-* #,##0_-;\-* #,##0_-;_-* &quot;-&quot;??_-;_-@_-"/>
    <numFmt numFmtId="190" formatCode="_-* #,##0.0_-;\-* #,##0.0_-;_-* &quot;-&quot;??_-;_-@_-"/>
  </numFmts>
  <fonts count="11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2"/>
      <color theme="1"/>
      <name val="TH SarabunPSK"/>
      <family val="2"/>
    </font>
    <font>
      <b/>
      <sz val="14"/>
      <name val="TH SarabunPSK"/>
      <family val="2"/>
    </font>
    <font>
      <sz val="11"/>
      <color theme="1"/>
      <name val="Tahoma"/>
      <family val="2"/>
      <scheme val="minor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188" fontId="1" fillId="0" borderId="0" xfId="0" applyNumberFormat="1" applyFont="1"/>
    <xf numFmtId="0" fontId="4" fillId="0" borderId="0" xfId="1" applyFont="1" applyBorder="1" applyAlignment="1"/>
    <xf numFmtId="0" fontId="4" fillId="0" borderId="0" xfId="1" applyFont="1" applyFill="1" applyBorder="1" applyAlignment="1">
      <alignment vertical="center"/>
    </xf>
    <xf numFmtId="3" fontId="1" fillId="0" borderId="0" xfId="0" applyNumberFormat="1" applyFont="1" applyFill="1"/>
    <xf numFmtId="3" fontId="10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1" fillId="0" borderId="0" xfId="0" applyFont="1" applyFill="1"/>
    <xf numFmtId="3" fontId="8" fillId="0" borderId="0" xfId="0" applyNumberFormat="1" applyFont="1" applyFill="1" applyAlignment="1">
      <alignment horizontal="right"/>
    </xf>
    <xf numFmtId="3" fontId="10" fillId="0" borderId="0" xfId="0" applyNumberFormat="1" applyFont="1" applyFill="1" applyAlignment="1">
      <alignment horizontal="right"/>
    </xf>
    <xf numFmtId="190" fontId="1" fillId="0" borderId="0" xfId="0" applyNumberFormat="1" applyFont="1" applyFill="1"/>
    <xf numFmtId="0" fontId="7" fillId="0" borderId="0" xfId="0" applyFont="1" applyFill="1"/>
    <xf numFmtId="0" fontId="4" fillId="0" borderId="0" xfId="1" applyFont="1" applyFill="1" applyBorder="1" applyAlignment="1"/>
    <xf numFmtId="0" fontId="5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right"/>
    </xf>
    <xf numFmtId="0" fontId="3" fillId="0" borderId="0" xfId="1" applyFont="1" applyFill="1" applyBorder="1" applyAlignment="1">
      <alignment vertical="center"/>
    </xf>
    <xf numFmtId="187" fontId="10" fillId="0" borderId="0" xfId="0" applyNumberFormat="1" applyFont="1" applyFill="1" applyAlignment="1">
      <alignment horizontal="right"/>
    </xf>
    <xf numFmtId="187" fontId="1" fillId="0" borderId="0" xfId="0" applyNumberFormat="1" applyFont="1" applyFill="1"/>
    <xf numFmtId="188" fontId="1" fillId="0" borderId="0" xfId="0" applyNumberFormat="1" applyFont="1" applyFill="1"/>
    <xf numFmtId="43" fontId="5" fillId="0" borderId="0" xfId="0" applyNumberFormat="1" applyFont="1" applyFill="1" applyAlignment="1"/>
    <xf numFmtId="43" fontId="5" fillId="0" borderId="0" xfId="0" applyNumberFormat="1" applyFont="1" applyFill="1" applyAlignment="1">
      <alignment horizontal="right"/>
    </xf>
    <xf numFmtId="43" fontId="1" fillId="0" borderId="0" xfId="0" applyNumberFormat="1" applyFont="1" applyFill="1"/>
    <xf numFmtId="0" fontId="3" fillId="0" borderId="2" xfId="1" applyFont="1" applyFill="1" applyBorder="1" applyAlignment="1">
      <alignment vertical="center"/>
    </xf>
    <xf numFmtId="0" fontId="5" fillId="0" borderId="1" xfId="0" applyFont="1" applyFill="1" applyBorder="1" applyAlignment="1"/>
    <xf numFmtId="190" fontId="5" fillId="0" borderId="0" xfId="0" applyNumberFormat="1" applyFont="1" applyFill="1"/>
    <xf numFmtId="190" fontId="1" fillId="0" borderId="0" xfId="0" applyNumberFormat="1" applyFont="1" applyFill="1" applyAlignment="1">
      <alignment horizontal="right"/>
    </xf>
    <xf numFmtId="190" fontId="1" fillId="0" borderId="2" xfId="0" applyNumberFormat="1" applyFont="1" applyFill="1" applyBorder="1"/>
    <xf numFmtId="190" fontId="5" fillId="0" borderId="1" xfId="0" applyNumberFormat="1" applyFont="1" applyFill="1" applyBorder="1"/>
    <xf numFmtId="3" fontId="3" fillId="0" borderId="0" xfId="0" applyNumberFormat="1" applyFont="1" applyAlignment="1">
      <alignment horizontal="right"/>
    </xf>
    <xf numFmtId="189" fontId="3" fillId="0" borderId="0" xfId="6" applyNumberFormat="1" applyFont="1" applyAlignment="1">
      <alignment horizontal="right"/>
    </xf>
    <xf numFmtId="0" fontId="10" fillId="0" borderId="0" xfId="1" applyFont="1"/>
    <xf numFmtId="0" fontId="8" fillId="0" borderId="0" xfId="1" applyFont="1"/>
    <xf numFmtId="0" fontId="3" fillId="0" borderId="0" xfId="1" applyFont="1" applyFill="1" applyBorder="1" applyAlignment="1"/>
    <xf numFmtId="0" fontId="5" fillId="0" borderId="1" xfId="0" applyFont="1" applyFill="1" applyBorder="1" applyAlignment="1">
      <alignment horizontal="right" vertical="center"/>
    </xf>
    <xf numFmtId="3" fontId="8" fillId="0" borderId="0" xfId="1" applyNumberFormat="1" applyFont="1" applyAlignment="1">
      <alignment horizontal="right"/>
    </xf>
    <xf numFmtId="3" fontId="10" fillId="0" borderId="0" xfId="1" applyNumberFormat="1" applyFont="1" applyAlignment="1">
      <alignment horizontal="right"/>
    </xf>
    <xf numFmtId="0" fontId="5" fillId="0" borderId="3" xfId="0" applyFont="1" applyFill="1" applyBorder="1" applyAlignment="1">
      <alignment horizontal="right" vertical="center"/>
    </xf>
    <xf numFmtId="3" fontId="3" fillId="0" borderId="0" xfId="1" applyNumberFormat="1" applyFont="1" applyAlignment="1">
      <alignment horizontal="right"/>
    </xf>
    <xf numFmtId="3" fontId="4" fillId="0" borderId="0" xfId="1" applyNumberFormat="1" applyFont="1" applyFill="1" applyBorder="1" applyAlignment="1">
      <alignment horizontal="right"/>
    </xf>
    <xf numFmtId="0" fontId="4" fillId="0" borderId="0" xfId="1" applyFont="1" applyFill="1" applyBorder="1" applyAlignment="1">
      <alignment horizontal="left"/>
    </xf>
  </cellXfs>
  <cellStyles count="9">
    <cellStyle name="Comma" xfId="6" builtinId="3"/>
    <cellStyle name="Comma 2" xfId="2"/>
    <cellStyle name="Comma 3" xfId="5"/>
    <cellStyle name="Normal" xfId="0" builtinId="0"/>
    <cellStyle name="Normal 2" xfId="1"/>
    <cellStyle name="Normal 3" xfId="4"/>
    <cellStyle name="เครื่องหมายจุลภาค 2" xfId="3"/>
    <cellStyle name="จุลภาค 2" xfId="8"/>
    <cellStyle name="ปกติ 2" xfId="7"/>
  </cellStyles>
  <dxfs count="0"/>
  <tableStyles count="0" defaultTableStyle="TableStyleMedium2" defaultPivotStyle="PivotStyleLight16"/>
  <colors>
    <mruColors>
      <color rgb="FFFFCC66"/>
      <color rgb="FFF68426"/>
      <color rgb="FFF137C9"/>
      <color rgb="FFE61889"/>
      <color rgb="FFEA6716"/>
      <color rgb="FF26A895"/>
      <color rgb="FF081602"/>
      <color rgb="FF9FF5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autoPageBreaks="0"/>
  </sheetPr>
  <dimension ref="A1:M34"/>
  <sheetViews>
    <sheetView tabSelected="1" zoomScale="95" zoomScaleNormal="115" workbookViewId="0">
      <selection activeCell="B27" sqref="B27"/>
    </sheetView>
  </sheetViews>
  <sheetFormatPr defaultColWidth="9.125" defaultRowHeight="21" x14ac:dyDescent="0.35"/>
  <cols>
    <col min="1" max="1" width="37.125" style="1" customWidth="1"/>
    <col min="2" max="2" width="14.75" style="1" customWidth="1"/>
    <col min="3" max="3" width="14.25" style="1" customWidth="1"/>
    <col min="4" max="4" width="14.625" style="1" customWidth="1"/>
    <col min="5" max="5" width="14" style="1" customWidth="1"/>
    <col min="6" max="16384" width="9.125" style="1"/>
  </cols>
  <sheetData>
    <row r="1" spans="1:13" s="3" customFormat="1" x14ac:dyDescent="0.35">
      <c r="A1" s="13" t="s">
        <v>18</v>
      </c>
      <c r="B1" s="13"/>
      <c r="C1" s="13"/>
      <c r="D1" s="13"/>
      <c r="E1" s="13"/>
      <c r="F1" s="13"/>
      <c r="G1" s="13"/>
      <c r="H1" s="13"/>
    </row>
    <row r="2" spans="1:13" s="3" customFormat="1" x14ac:dyDescent="0.35">
      <c r="A2" s="40" t="s">
        <v>22</v>
      </c>
      <c r="B2" s="40"/>
      <c r="C2" s="13"/>
      <c r="D2" s="13"/>
      <c r="E2" s="13"/>
      <c r="F2" s="13"/>
      <c r="G2" s="13"/>
      <c r="H2" s="13"/>
    </row>
    <row r="3" spans="1:13" ht="11.25" customHeight="1" x14ac:dyDescent="0.35">
      <c r="A3" s="13"/>
      <c r="B3" s="13"/>
      <c r="C3" s="13"/>
      <c r="D3" s="13"/>
      <c r="E3" s="8"/>
      <c r="F3" s="8"/>
      <c r="G3" s="8"/>
      <c r="H3" s="8"/>
    </row>
    <row r="4" spans="1:13" x14ac:dyDescent="0.35">
      <c r="A4" s="14" t="s">
        <v>16</v>
      </c>
      <c r="B4" s="34" t="s">
        <v>0</v>
      </c>
      <c r="C4" s="34" t="s">
        <v>1</v>
      </c>
      <c r="D4" s="34" t="s">
        <v>2</v>
      </c>
      <c r="E4" s="8"/>
      <c r="F4" s="8"/>
      <c r="G4" s="8"/>
      <c r="H4" s="8"/>
    </row>
    <row r="5" spans="1:13" ht="21" customHeight="1" x14ac:dyDescent="0.35">
      <c r="A5" s="8"/>
      <c r="B5" s="15"/>
      <c r="C5" s="37" t="s">
        <v>13</v>
      </c>
      <c r="D5" s="15"/>
      <c r="E5" s="8"/>
      <c r="F5" s="8"/>
      <c r="G5" s="8"/>
      <c r="H5" s="8"/>
    </row>
    <row r="6" spans="1:13" ht="12" customHeight="1" x14ac:dyDescent="0.35">
      <c r="A6" s="8"/>
      <c r="B6" s="8"/>
      <c r="C6" s="8"/>
      <c r="D6" s="8"/>
      <c r="E6" s="8"/>
      <c r="F6" s="8"/>
      <c r="G6" s="8"/>
      <c r="H6" s="8"/>
    </row>
    <row r="7" spans="1:13" x14ac:dyDescent="0.35">
      <c r="A7" s="4" t="s">
        <v>3</v>
      </c>
      <c r="B7" s="39">
        <f>B8+B13</f>
        <v>487278.78</v>
      </c>
      <c r="C7" s="39">
        <f>C8+C13</f>
        <v>235251.78</v>
      </c>
      <c r="D7" s="39">
        <f>D8+D13</f>
        <v>252027</v>
      </c>
      <c r="E7" s="5"/>
      <c r="F7" s="9"/>
      <c r="G7" s="9"/>
      <c r="H7" s="9"/>
      <c r="I7" s="7"/>
      <c r="J7" s="7"/>
      <c r="K7" s="7"/>
      <c r="L7" s="7"/>
    </row>
    <row r="8" spans="1:13" x14ac:dyDescent="0.35">
      <c r="A8" s="16" t="s">
        <v>4</v>
      </c>
      <c r="B8" s="38">
        <v>320789</v>
      </c>
      <c r="C8" s="38">
        <v>175895</v>
      </c>
      <c r="D8" s="38">
        <v>144894</v>
      </c>
      <c r="E8" s="5"/>
      <c r="F8" s="10"/>
      <c r="G8" s="10"/>
      <c r="H8" s="10"/>
      <c r="I8" s="6"/>
      <c r="J8" s="6"/>
      <c r="K8" s="6"/>
      <c r="L8" s="6"/>
    </row>
    <row r="9" spans="1:13" x14ac:dyDescent="0.35">
      <c r="A9" s="16" t="s">
        <v>5</v>
      </c>
      <c r="B9" s="38">
        <f>SUM(B10:B11)</f>
        <v>320789.28000000003</v>
      </c>
      <c r="C9" s="38">
        <f>SUM(C10:C11)</f>
        <v>175895.33000000002</v>
      </c>
      <c r="D9" s="38">
        <f>SUM(D10:D11)</f>
        <v>144893.94999999998</v>
      </c>
      <c r="E9" s="8"/>
      <c r="F9" s="17"/>
      <c r="G9" s="32"/>
      <c r="H9" s="35"/>
      <c r="I9" s="35"/>
      <c r="J9" s="35"/>
      <c r="K9" s="35"/>
      <c r="L9" s="35"/>
    </row>
    <row r="10" spans="1:13" x14ac:dyDescent="0.35">
      <c r="A10" s="16" t="s">
        <v>6</v>
      </c>
      <c r="B10" s="38">
        <f>SUM(C10:D10)</f>
        <v>304327.15000000002</v>
      </c>
      <c r="C10" s="38">
        <v>166066.32</v>
      </c>
      <c r="D10" s="29">
        <v>138260.82999999999</v>
      </c>
      <c r="E10" s="8"/>
      <c r="F10" s="18"/>
      <c r="G10" s="31"/>
      <c r="H10" s="36"/>
      <c r="I10" s="36"/>
      <c r="J10" s="36"/>
      <c r="K10" s="36"/>
      <c r="L10" s="36"/>
    </row>
    <row r="11" spans="1:13" x14ac:dyDescent="0.35">
      <c r="A11" s="16" t="s">
        <v>7</v>
      </c>
      <c r="B11" s="38">
        <f>SUM(C11:D11)</f>
        <v>16462.13</v>
      </c>
      <c r="C11" s="29">
        <v>9829.01</v>
      </c>
      <c r="D11" s="29">
        <v>6633.12</v>
      </c>
      <c r="E11" s="8"/>
      <c r="F11" s="18"/>
      <c r="G11" s="31"/>
      <c r="H11" s="36"/>
      <c r="I11" s="36"/>
      <c r="J11" s="36"/>
      <c r="K11" s="36"/>
      <c r="L11" s="36"/>
    </row>
    <row r="12" spans="1:13" x14ac:dyDescent="0.35">
      <c r="A12" s="16" t="s">
        <v>8</v>
      </c>
      <c r="B12" s="30" t="s">
        <v>15</v>
      </c>
      <c r="C12" s="30" t="s">
        <v>15</v>
      </c>
      <c r="D12" s="30" t="s">
        <v>15</v>
      </c>
      <c r="E12" s="8"/>
      <c r="F12" s="18"/>
      <c r="G12" s="18"/>
      <c r="H12" s="18"/>
    </row>
    <row r="13" spans="1:13" x14ac:dyDescent="0.35">
      <c r="A13" s="16" t="s">
        <v>9</v>
      </c>
      <c r="B13" s="38">
        <f>(C13+D13)</f>
        <v>166489.78</v>
      </c>
      <c r="C13" s="38">
        <f>SUM(C14:C17)</f>
        <v>59356.78</v>
      </c>
      <c r="D13" s="38">
        <f>SUM(D14:D17)</f>
        <v>107133</v>
      </c>
      <c r="E13" s="5"/>
      <c r="F13" s="18"/>
      <c r="G13" s="8"/>
      <c r="H13" s="8"/>
    </row>
    <row r="14" spans="1:13" x14ac:dyDescent="0.35">
      <c r="A14" s="16" t="s">
        <v>10</v>
      </c>
      <c r="B14" s="38">
        <f>SUM(C14:D14)</f>
        <v>43907</v>
      </c>
      <c r="C14" s="29">
        <v>667</v>
      </c>
      <c r="D14" s="29">
        <v>43240</v>
      </c>
      <c r="E14" s="8"/>
      <c r="F14" s="5"/>
      <c r="G14" s="5"/>
      <c r="H14" s="5"/>
    </row>
    <row r="15" spans="1:13" x14ac:dyDescent="0.35">
      <c r="A15" s="16" t="s">
        <v>11</v>
      </c>
      <c r="B15" s="38">
        <f>SUM(C15:D15)</f>
        <v>53245.21</v>
      </c>
      <c r="C15" s="29">
        <v>25007.21</v>
      </c>
      <c r="D15" s="29">
        <v>28238</v>
      </c>
      <c r="E15" s="8"/>
      <c r="F15" s="18"/>
      <c r="G15" s="8"/>
      <c r="H15" s="8"/>
      <c r="I15" s="35"/>
      <c r="J15" s="35"/>
      <c r="K15" s="35"/>
      <c r="L15" s="35"/>
      <c r="M15" s="35"/>
    </row>
    <row r="16" spans="1:13" x14ac:dyDescent="0.35">
      <c r="A16" s="33" t="s">
        <v>21</v>
      </c>
      <c r="B16" s="38">
        <f>SUM(C16:D16)</f>
        <v>53303.020000000004</v>
      </c>
      <c r="C16" s="29">
        <v>23996.02</v>
      </c>
      <c r="D16" s="29">
        <v>29307</v>
      </c>
      <c r="E16" s="8"/>
      <c r="F16" s="18"/>
      <c r="G16" s="8"/>
      <c r="H16" s="8"/>
      <c r="I16" s="36"/>
      <c r="J16" s="36"/>
      <c r="K16" s="36"/>
      <c r="L16" s="36"/>
      <c r="M16" s="36"/>
    </row>
    <row r="17" spans="1:13" x14ac:dyDescent="0.35">
      <c r="A17" s="16" t="s">
        <v>20</v>
      </c>
      <c r="B17" s="38">
        <f>SUM(C17:D17)</f>
        <v>16034.55</v>
      </c>
      <c r="C17" s="29">
        <v>9686.5499999999993</v>
      </c>
      <c r="D17" s="29">
        <v>6348</v>
      </c>
      <c r="E17" s="8"/>
      <c r="F17" s="18"/>
      <c r="G17" s="8"/>
      <c r="H17" s="8"/>
      <c r="I17" s="36"/>
      <c r="J17" s="36"/>
      <c r="K17" s="36"/>
      <c r="L17" s="36"/>
      <c r="M17" s="36"/>
    </row>
    <row r="18" spans="1:13" x14ac:dyDescent="0.35">
      <c r="A18" s="8"/>
      <c r="B18" s="20"/>
      <c r="C18" s="21" t="s">
        <v>14</v>
      </c>
      <c r="D18" s="20"/>
      <c r="E18" s="8"/>
      <c r="F18" s="8"/>
      <c r="G18" s="8"/>
      <c r="H18" s="8"/>
    </row>
    <row r="19" spans="1:13" ht="12" customHeight="1" x14ac:dyDescent="0.35">
      <c r="A19" s="8"/>
      <c r="B19" s="22"/>
      <c r="C19" s="22"/>
      <c r="D19" s="22"/>
      <c r="E19" s="8"/>
      <c r="F19" s="8"/>
      <c r="G19" s="8"/>
      <c r="H19" s="8"/>
    </row>
    <row r="20" spans="1:13" x14ac:dyDescent="0.35">
      <c r="A20" s="4" t="s">
        <v>3</v>
      </c>
      <c r="B20" s="25">
        <f>B7/$B$7*100</f>
        <v>100</v>
      </c>
      <c r="C20" s="25">
        <f>C7/$C$7*100</f>
        <v>100</v>
      </c>
      <c r="D20" s="25">
        <f>D7/$D$7*100</f>
        <v>100</v>
      </c>
      <c r="E20" s="8"/>
      <c r="F20" s="8"/>
      <c r="G20" s="8"/>
      <c r="H20" s="8"/>
    </row>
    <row r="21" spans="1:13" x14ac:dyDescent="0.35">
      <c r="A21" s="16" t="s">
        <v>4</v>
      </c>
      <c r="B21" s="11">
        <f>B8/$B$7*100</f>
        <v>65.832745682050827</v>
      </c>
      <c r="C21" s="11">
        <f>C8/$C$7*100</f>
        <v>74.768828529161397</v>
      </c>
      <c r="D21" s="11">
        <f>D8/$D$7*100</f>
        <v>57.491459248413854</v>
      </c>
      <c r="E21" s="8"/>
      <c r="F21" s="8"/>
      <c r="G21" s="19"/>
      <c r="H21" s="19"/>
      <c r="I21" s="2"/>
    </row>
    <row r="22" spans="1:13" x14ac:dyDescent="0.35">
      <c r="A22" s="16" t="s">
        <v>5</v>
      </c>
      <c r="B22" s="11">
        <f>B9/$B$7*100</f>
        <v>65.832803144023629</v>
      </c>
      <c r="C22" s="11">
        <f t="shared" ref="C22:C30" si="0">C9/$C$7*100</f>
        <v>74.768968804401823</v>
      </c>
      <c r="D22" s="11">
        <f>D9/$D$7*100</f>
        <v>57.491439409269638</v>
      </c>
      <c r="E22" s="8"/>
      <c r="F22" s="19"/>
      <c r="G22" s="19"/>
      <c r="H22" s="19"/>
      <c r="I22" s="2"/>
    </row>
    <row r="23" spans="1:13" x14ac:dyDescent="0.35">
      <c r="A23" s="16" t="s">
        <v>6</v>
      </c>
      <c r="B23" s="11">
        <f>B10/$B$7*100</f>
        <v>62.454422907560229</v>
      </c>
      <c r="C23" s="11">
        <f t="shared" si="0"/>
        <v>70.590887771391152</v>
      </c>
      <c r="D23" s="11">
        <f>D10/$D$7*100</f>
        <v>54.859530923274093</v>
      </c>
      <c r="E23" s="8"/>
      <c r="F23" s="8"/>
      <c r="G23" s="8"/>
      <c r="H23" s="8"/>
    </row>
    <row r="24" spans="1:13" x14ac:dyDescent="0.35">
      <c r="A24" s="16" t="s">
        <v>7</v>
      </c>
      <c r="B24" s="11">
        <f>B11/$B$7*100</f>
        <v>3.3783802364634061</v>
      </c>
      <c r="C24" s="11">
        <f t="shared" si="0"/>
        <v>4.1780810330106748</v>
      </c>
      <c r="D24" s="11">
        <f>D11/$D$7*100</f>
        <v>2.6319084859955479</v>
      </c>
      <c r="E24" s="8"/>
      <c r="F24" s="8"/>
      <c r="G24" s="8"/>
      <c r="H24" s="8"/>
    </row>
    <row r="25" spans="1:13" x14ac:dyDescent="0.35">
      <c r="A25" s="16" t="s">
        <v>8</v>
      </c>
      <c r="B25" s="26" t="s">
        <v>15</v>
      </c>
      <c r="C25" s="26" t="s">
        <v>15</v>
      </c>
      <c r="D25" s="26" t="s">
        <v>19</v>
      </c>
      <c r="E25" s="8"/>
      <c r="F25" s="8"/>
      <c r="G25" s="8"/>
      <c r="H25" s="8"/>
    </row>
    <row r="26" spans="1:13" x14ac:dyDescent="0.35">
      <c r="A26" s="16" t="s">
        <v>9</v>
      </c>
      <c r="B26" s="11">
        <f>34.2</f>
        <v>34.200000000000003</v>
      </c>
      <c r="C26" s="11">
        <f t="shared" si="0"/>
        <v>25.231171470838603</v>
      </c>
      <c r="D26" s="11">
        <f>D13/$D$7*100</f>
        <v>42.508540751586139</v>
      </c>
      <c r="E26" s="8"/>
      <c r="F26" s="19"/>
      <c r="G26" s="19"/>
      <c r="H26" s="19"/>
    </row>
    <row r="27" spans="1:13" x14ac:dyDescent="0.35">
      <c r="A27" s="16" t="s">
        <v>10</v>
      </c>
      <c r="B27" s="11">
        <v>9.1</v>
      </c>
      <c r="C27" s="11">
        <f t="shared" si="0"/>
        <v>0.28352601625373458</v>
      </c>
      <c r="D27" s="11">
        <f>D14/$D$7*100</f>
        <v>17.156891920310123</v>
      </c>
      <c r="E27" s="8"/>
      <c r="F27" s="8"/>
      <c r="G27" s="8"/>
      <c r="H27" s="8"/>
    </row>
    <row r="28" spans="1:13" x14ac:dyDescent="0.35">
      <c r="A28" s="16" t="s">
        <v>11</v>
      </c>
      <c r="B28" s="11">
        <f>B15/$B$7*100</f>
        <v>10.927052887466186</v>
      </c>
      <c r="C28" s="11">
        <f t="shared" si="0"/>
        <v>10.62997695490338</v>
      </c>
      <c r="D28" s="11">
        <f>D15/$D$7*100</f>
        <v>11.204355088938883</v>
      </c>
      <c r="E28" s="8"/>
      <c r="F28" s="8"/>
      <c r="G28" s="8"/>
      <c r="H28" s="8"/>
    </row>
    <row r="29" spans="1:13" x14ac:dyDescent="0.35">
      <c r="A29" s="33" t="s">
        <v>21</v>
      </c>
      <c r="B29" s="11">
        <f>B16/$B$7*100</f>
        <v>10.938916732635064</v>
      </c>
      <c r="C29" s="11">
        <f t="shared" si="0"/>
        <v>10.20014386288597</v>
      </c>
      <c r="D29" s="11">
        <f>D16/$D$7*100</f>
        <v>11.628515992334155</v>
      </c>
      <c r="E29" s="8"/>
      <c r="F29" s="8"/>
      <c r="G29" s="8"/>
      <c r="H29" s="8"/>
    </row>
    <row r="30" spans="1:13" x14ac:dyDescent="0.35">
      <c r="A30" s="16" t="s">
        <v>12</v>
      </c>
      <c r="B30" s="11">
        <f>B17/$B$7*100</f>
        <v>3.2906316995786269</v>
      </c>
      <c r="C30" s="11">
        <f t="shared" si="0"/>
        <v>4.1175246367955216</v>
      </c>
      <c r="D30" s="11">
        <f>D17/$D$7*100</f>
        <v>2.5187777500029758</v>
      </c>
      <c r="E30" s="8"/>
      <c r="F30" s="8"/>
      <c r="G30" s="8"/>
      <c r="H30" s="8"/>
    </row>
    <row r="31" spans="1:13" ht="6.75" customHeight="1" x14ac:dyDescent="0.35">
      <c r="A31" s="23"/>
      <c r="B31" s="27"/>
      <c r="C31" s="27"/>
      <c r="D31" s="27"/>
      <c r="E31" s="8"/>
      <c r="F31" s="8"/>
      <c r="G31" s="8"/>
      <c r="H31" s="8"/>
    </row>
    <row r="32" spans="1:13" x14ac:dyDescent="0.35">
      <c r="A32" s="24" t="s">
        <v>17</v>
      </c>
      <c r="B32" s="28">
        <f>(B11*100)/B8</f>
        <v>5.1317626227832003</v>
      </c>
      <c r="C32" s="28">
        <f>(C11*100)/C8</f>
        <v>5.5879985218454191</v>
      </c>
      <c r="D32" s="28">
        <f>(D11*100)/D8</f>
        <v>4.57791212886662</v>
      </c>
      <c r="E32" s="8"/>
      <c r="F32" s="19"/>
      <c r="G32" s="19"/>
      <c r="H32" s="19"/>
    </row>
    <row r="33" spans="1:8" x14ac:dyDescent="0.35">
      <c r="A33" s="12"/>
      <c r="B33" s="8"/>
      <c r="C33" s="8"/>
      <c r="D33" s="8"/>
      <c r="E33" s="8"/>
      <c r="F33" s="8"/>
      <c r="G33" s="8"/>
      <c r="H33" s="8"/>
    </row>
    <row r="34" spans="1:8" x14ac:dyDescent="0.35">
      <c r="A34" s="8"/>
      <c r="B34" s="8"/>
      <c r="C34" s="8"/>
      <c r="D34" s="8"/>
      <c r="E34" s="8"/>
      <c r="F34" s="8"/>
      <c r="G34" s="8"/>
      <c r="H34" s="8"/>
    </row>
  </sheetData>
  <mergeCells count="1">
    <mergeCell ref="A2:B2"/>
  </mergeCells>
  <pageMargins left="0.82677165354330717" right="0.39370078740157483" top="0.78740157480314965" bottom="0.55118110236220474" header="0.78740157480314965" footer="0.31496062992125984"/>
  <pageSetup paperSize="9" firstPageNumber="17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ตาราง1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2022-06-20T09:31:05Z</cp:lastPrinted>
  <dcterms:created xsi:type="dcterms:W3CDTF">2014-02-26T23:21:30Z</dcterms:created>
  <dcterms:modified xsi:type="dcterms:W3CDTF">2022-06-23T01:47:49Z</dcterms:modified>
</cp:coreProperties>
</file>