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honburi\Desktop\รายงานสถิติ 2563\"/>
    </mc:Choice>
  </mc:AlternateContent>
  <xr:revisionPtr revIDLastSave="0" documentId="8_{CF32382C-7326-420E-9034-8EB3F6B0D97E}" xr6:coauthVersionLast="47" xr6:coauthVersionMax="47" xr10:uidLastSave="{00000000-0000-0000-0000-000000000000}"/>
  <bookViews>
    <workbookView xWindow="-120" yWindow="-120" windowWidth="20730" windowHeight="11160" xr2:uid="{66A2EFF3-D8DA-4410-89BE-2AF6C9DEE00F}"/>
  </bookViews>
  <sheets>
    <sheet name="T-1.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68" i="1" l="1"/>
  <c r="I81" i="1"/>
  <c r="F81" i="1"/>
  <c r="C81" i="1"/>
  <c r="I80" i="1"/>
  <c r="F80" i="1"/>
  <c r="C80" i="1"/>
  <c r="I79" i="1"/>
  <c r="F79" i="1"/>
  <c r="C79" i="1"/>
  <c r="K78" i="1"/>
  <c r="I78" i="1" s="1"/>
  <c r="J78" i="1"/>
  <c r="F78" i="1"/>
  <c r="E78" i="1"/>
  <c r="D78" i="1"/>
  <c r="C78" i="1"/>
  <c r="I77" i="1"/>
  <c r="F77" i="1"/>
  <c r="C77" i="1"/>
  <c r="I76" i="1"/>
  <c r="F76" i="1"/>
  <c r="C76" i="1"/>
  <c r="I75" i="1"/>
  <c r="F75" i="1"/>
  <c r="C75" i="1"/>
  <c r="K74" i="1"/>
  <c r="I74" i="1" s="1"/>
  <c r="J74" i="1"/>
  <c r="F74" i="1"/>
  <c r="E74" i="1"/>
  <c r="D74" i="1"/>
  <c r="C74" i="1"/>
  <c r="I73" i="1"/>
  <c r="F73" i="1"/>
  <c r="C73" i="1"/>
  <c r="I72" i="1"/>
  <c r="F72" i="1"/>
  <c r="C72" i="1"/>
  <c r="I71" i="1"/>
  <c r="F71" i="1"/>
  <c r="C71" i="1"/>
  <c r="I70" i="1"/>
  <c r="F70" i="1"/>
  <c r="C70" i="1"/>
  <c r="I69" i="1"/>
  <c r="F69" i="1"/>
  <c r="C69" i="1"/>
  <c r="I68" i="1"/>
  <c r="C68" i="1"/>
  <c r="K67" i="1"/>
  <c r="I67" i="1" s="1"/>
  <c r="J67" i="1"/>
  <c r="F67" i="1"/>
  <c r="E67" i="1"/>
  <c r="D67" i="1"/>
  <c r="C67" i="1"/>
  <c r="I66" i="1"/>
  <c r="F66" i="1"/>
  <c r="C66" i="1"/>
  <c r="K65" i="1"/>
  <c r="I65" i="1" s="1"/>
  <c r="J65" i="1"/>
  <c r="F65" i="1"/>
  <c r="C65" i="1"/>
  <c r="I64" i="1"/>
  <c r="F64" i="1"/>
  <c r="C64" i="1"/>
  <c r="I63" i="1"/>
  <c r="F63" i="1"/>
  <c r="C63" i="1"/>
  <c r="I62" i="1"/>
  <c r="F62" i="1"/>
  <c r="C62" i="1"/>
  <c r="I55" i="1"/>
  <c r="F55" i="1"/>
  <c r="C55" i="1"/>
  <c r="I54" i="1"/>
  <c r="F54" i="1"/>
  <c r="C54" i="1"/>
  <c r="K53" i="1"/>
  <c r="J53" i="1"/>
  <c r="I53" i="1"/>
  <c r="F53" i="1"/>
  <c r="E53" i="1"/>
  <c r="C53" i="1" s="1"/>
  <c r="D53" i="1"/>
  <c r="I52" i="1"/>
  <c r="F52" i="1"/>
  <c r="C52" i="1"/>
  <c r="I51" i="1"/>
  <c r="F51" i="1"/>
  <c r="C51" i="1"/>
  <c r="I50" i="1"/>
  <c r="F50" i="1"/>
  <c r="C50" i="1"/>
  <c r="K49" i="1"/>
  <c r="J49" i="1"/>
  <c r="I49" i="1"/>
  <c r="F49" i="1"/>
  <c r="E49" i="1"/>
  <c r="C49" i="1" s="1"/>
  <c r="D49" i="1"/>
  <c r="I48" i="1"/>
  <c r="F48" i="1"/>
  <c r="C48" i="1"/>
  <c r="I47" i="1"/>
  <c r="F47" i="1"/>
  <c r="C47" i="1"/>
  <c r="I46" i="1"/>
  <c r="F46" i="1"/>
  <c r="C46" i="1"/>
  <c r="K45" i="1"/>
  <c r="J45" i="1"/>
  <c r="I45" i="1"/>
  <c r="F45" i="1"/>
  <c r="E45" i="1"/>
  <c r="C45" i="1" s="1"/>
  <c r="D45" i="1"/>
  <c r="I44" i="1"/>
  <c r="F44" i="1"/>
  <c r="C44" i="1"/>
  <c r="I43" i="1"/>
  <c r="F43" i="1"/>
  <c r="C43" i="1"/>
  <c r="I42" i="1"/>
  <c r="F42" i="1"/>
  <c r="C42" i="1"/>
  <c r="I41" i="1"/>
  <c r="F41" i="1"/>
  <c r="C41" i="1"/>
  <c r="I40" i="1"/>
  <c r="F40" i="1"/>
  <c r="C40" i="1"/>
  <c r="I39" i="1"/>
  <c r="F39" i="1"/>
  <c r="C39" i="1"/>
  <c r="I38" i="1"/>
  <c r="F38" i="1"/>
  <c r="C38" i="1"/>
  <c r="K37" i="1"/>
  <c r="I37" i="1" s="1"/>
  <c r="J37" i="1"/>
  <c r="F37" i="1"/>
  <c r="E37" i="1"/>
  <c r="D37" i="1"/>
  <c r="C37" i="1"/>
  <c r="I36" i="1"/>
  <c r="F36" i="1"/>
  <c r="C36" i="1"/>
  <c r="I35" i="1"/>
  <c r="F35" i="1"/>
  <c r="C35" i="1"/>
  <c r="K34" i="1"/>
  <c r="J34" i="1"/>
  <c r="I34" i="1" s="1"/>
  <c r="F34" i="1"/>
  <c r="E34" i="1"/>
  <c r="D34" i="1"/>
  <c r="C34" i="1"/>
  <c r="I27" i="1"/>
  <c r="F27" i="1"/>
  <c r="C27" i="1"/>
  <c r="I26" i="1"/>
  <c r="F26" i="1"/>
  <c r="C26" i="1"/>
  <c r="I25" i="1"/>
  <c r="F25" i="1"/>
  <c r="C25" i="1"/>
  <c r="I24" i="1"/>
  <c r="F24" i="1"/>
  <c r="C24" i="1"/>
  <c r="K23" i="1"/>
  <c r="I23" i="1" s="1"/>
  <c r="J23" i="1"/>
  <c r="H23" i="1"/>
  <c r="G23" i="1"/>
  <c r="F23" i="1"/>
  <c r="E23" i="1"/>
  <c r="C23" i="1" s="1"/>
  <c r="D23" i="1"/>
  <c r="I22" i="1"/>
  <c r="F22" i="1"/>
  <c r="C22" i="1"/>
  <c r="I21" i="1"/>
  <c r="F21" i="1"/>
  <c r="C21" i="1"/>
  <c r="I20" i="1"/>
  <c r="F20" i="1"/>
  <c r="C20" i="1"/>
  <c r="I19" i="1"/>
  <c r="F19" i="1"/>
  <c r="C19" i="1"/>
  <c r="I18" i="1"/>
  <c r="F18" i="1"/>
  <c r="C18" i="1"/>
  <c r="I17" i="1"/>
  <c r="F17" i="1"/>
  <c r="C17" i="1"/>
  <c r="I16" i="1"/>
  <c r="F16" i="1"/>
  <c r="C16" i="1"/>
  <c r="I15" i="1"/>
  <c r="F15" i="1"/>
  <c r="C15" i="1"/>
  <c r="I14" i="1"/>
  <c r="F14" i="1"/>
  <c r="C14" i="1"/>
  <c r="I13" i="1"/>
  <c r="F13" i="1"/>
  <c r="C13" i="1"/>
  <c r="I12" i="1"/>
  <c r="F12" i="1"/>
  <c r="C12" i="1"/>
  <c r="I11" i="1"/>
  <c r="F11" i="1"/>
  <c r="C11" i="1"/>
  <c r="K10" i="1"/>
  <c r="J10" i="1"/>
  <c r="I10" i="1" s="1"/>
  <c r="H10" i="1"/>
  <c r="F10" i="1" s="1"/>
  <c r="G10" i="1"/>
  <c r="E10" i="1"/>
  <c r="D10" i="1"/>
  <c r="C10" i="1"/>
  <c r="K9" i="1"/>
  <c r="I9" i="1" s="1"/>
  <c r="J9" i="1"/>
  <c r="H9" i="1"/>
  <c r="G9" i="1"/>
  <c r="F9" i="1"/>
  <c r="E9" i="1"/>
  <c r="D9" i="1"/>
  <c r="C9" i="1"/>
  <c r="K8" i="1"/>
  <c r="J8" i="1"/>
  <c r="I8" i="1" s="1"/>
  <c r="H8" i="1"/>
  <c r="G8" i="1"/>
  <c r="F8" i="1"/>
  <c r="E8" i="1"/>
  <c r="D8" i="1"/>
  <c r="C8" i="1" s="1"/>
  <c r="H7" i="1"/>
  <c r="G7" i="1"/>
  <c r="F7" i="1"/>
  <c r="E7" i="1"/>
  <c r="J7" i="1" l="1"/>
  <c r="K7" i="1"/>
  <c r="D7" i="1"/>
  <c r="C7" i="1" s="1"/>
  <c r="I7" i="1" l="1"/>
</calcChain>
</file>

<file path=xl/sharedStrings.xml><?xml version="1.0" encoding="utf-8"?>
<sst xmlns="http://schemas.openxmlformats.org/spreadsheetml/2006/main" count="206" uniqueCount="125">
  <si>
    <t>ตาราง 1.2  ประชากรจากการทะเบียน จำแนกตามเพศ เขตการปกครอง เป็นรายอำเภอ พ.ศ.  2560 - 2562</t>
  </si>
  <si>
    <t>Table 1.2  Population from Registration Record by Sex, Administration Zone and District: 2017 - 2019</t>
  </si>
  <si>
    <t xml:space="preserve"> สถิติประชากรศาสตร์ ประชากรและเคหะ</t>
  </si>
  <si>
    <t xml:space="preserve"> อำเภอ และ เขตการปกครอง</t>
  </si>
  <si>
    <t>2560 (2017)</t>
  </si>
  <si>
    <t>2561 (2018)</t>
  </si>
  <si>
    <t>2562 (2019)</t>
  </si>
  <si>
    <t>District and Administration Zone</t>
  </si>
  <si>
    <t>รวม</t>
  </si>
  <si>
    <t>ชาย</t>
  </si>
  <si>
    <t>หญิง</t>
  </si>
  <si>
    <t>Total</t>
  </si>
  <si>
    <t>Male</t>
  </si>
  <si>
    <t>Female</t>
  </si>
  <si>
    <t>รวมยอด</t>
  </si>
  <si>
    <t>ในเขตเทศบาล</t>
  </si>
  <si>
    <t xml:space="preserve">     Municipal area</t>
  </si>
  <si>
    <t>นอกเขตเทศบาล</t>
  </si>
  <si>
    <t xml:space="preserve">     Non-municipal area</t>
  </si>
  <si>
    <t>อำเภอเมืองชลบุรี</t>
  </si>
  <si>
    <t>Mueang Chon Buri District</t>
  </si>
  <si>
    <t>เทศบาลเมืองชลบุรี</t>
  </si>
  <si>
    <t xml:space="preserve">    Chon Buri Town Municipality</t>
  </si>
  <si>
    <t>เทศบาลเมืองแสนสุข</t>
  </si>
  <si>
    <t xml:space="preserve">    Saen Suk Town Municipality</t>
  </si>
  <si>
    <t>เทศบาลตำบลคลองตำหรุ</t>
  </si>
  <si>
    <t xml:space="preserve">    Khlong Tamru Subdistrict Municipality</t>
  </si>
  <si>
    <t>เทศบาลตำบลบางทราย</t>
  </si>
  <si>
    <t xml:space="preserve">    Bang Sai Subdistrict Municipality</t>
  </si>
  <si>
    <t>เทศบาลตำบลบ้านสวน</t>
  </si>
  <si>
    <t xml:space="preserve">    Ban Suan Subdistrict Municipality</t>
  </si>
  <si>
    <t>เทศบาลตำบลอ่างศิลา</t>
  </si>
  <si>
    <t xml:space="preserve">    Ang Sila Subdistrict Municipality</t>
  </si>
  <si>
    <t>เทศบาลตำบลหนองไม้แดง</t>
  </si>
  <si>
    <t xml:space="preserve">    Nong Mai Daeng Subdistrict Municipality</t>
  </si>
  <si>
    <t>เทศบาลตำบลนาป่า</t>
  </si>
  <si>
    <t xml:space="preserve">    Na Pa Subdistrict Municipality</t>
  </si>
  <si>
    <t>เทศบาลตำบลห้วยกะปิ</t>
  </si>
  <si>
    <t xml:space="preserve">    Huay Kapi Subdistrict Municipality</t>
  </si>
  <si>
    <t>เทศบาลตำบลดอนหัวฬ่อ</t>
  </si>
  <si>
    <t xml:space="preserve">    Don Hua Lo Subdistrict Municipality</t>
  </si>
  <si>
    <t>เทศบาลตำบลเสม็ด</t>
  </si>
  <si>
    <t xml:space="preserve">    Samet Subdistrict Municipality</t>
  </si>
  <si>
    <t xml:space="preserve">    Non-municipal area</t>
  </si>
  <si>
    <t>อำเภอบ้านบึง</t>
  </si>
  <si>
    <t>Ban Bueng District</t>
  </si>
  <si>
    <t>เทศบาลเมืองบ้านบึง</t>
  </si>
  <si>
    <t xml:space="preserve">    Ban Bueng Town Municipality</t>
  </si>
  <si>
    <t>เทศบาลตำบลหนองไผ่แก้ว</t>
  </si>
  <si>
    <t xml:space="preserve">    Nong Phai Kaeo Subdistrict Municipality</t>
  </si>
  <si>
    <t>เทศบาลตำบลหัวกุญแจ</t>
  </si>
  <si>
    <t xml:space="preserve">    Hua Kun Chae Subdistrict Municipality</t>
  </si>
  <si>
    <t>ตาราง 1.2  ประชากรจากการทะเบียน จำแนกตามเพศ เขตการปกครอง เป็นรายอำเภอ พ.ศ.  2560 - 2562 (ต่อ)</t>
  </si>
  <si>
    <t>Table 1.2  Population from Registration Record by Sex, Administration Zone and District: 2017 - 2019 (Cont.)</t>
  </si>
  <si>
    <t xml:space="preserve">Demographic, Population and Housing Statistics </t>
  </si>
  <si>
    <t>อำเภอหนองใหญ่</t>
  </si>
  <si>
    <t>Nong Yai District</t>
  </si>
  <si>
    <t>เทศบาลตำบลหนองใหญ่</t>
  </si>
  <si>
    <t xml:space="preserve">    Nong Yai Subdistrict Municipality</t>
  </si>
  <si>
    <t>อำเภอบางละมุง</t>
  </si>
  <si>
    <t>Bang Lamung District</t>
  </si>
  <si>
    <t>เมืองพัทยา</t>
  </si>
  <si>
    <t xml:space="preserve">    The City of Phatthaya</t>
  </si>
  <si>
    <t>เทศบาลตำบลบางละมุง</t>
  </si>
  <si>
    <t xml:space="preserve">    Bang Lamung Subdistrict Municipality</t>
  </si>
  <si>
    <t>เทศบาลตำบลห้วยใหญ่</t>
  </si>
  <si>
    <t xml:space="preserve">    Huai Yai Subdistrict Municipality</t>
  </si>
  <si>
    <t>เทศบาลเมืองหนองปรือ</t>
  </si>
  <si>
    <t>Nong Prue Town Municipality</t>
  </si>
  <si>
    <t>เทศบาลตำบลโป่ง</t>
  </si>
  <si>
    <t xml:space="preserve">    Pong Subdistrict Municipality</t>
  </si>
  <si>
    <t>เทศบาลตำบลตะเคียนเตี้ย</t>
  </si>
  <si>
    <t xml:space="preserve">    Takhian Tia Subdistrict Municipality</t>
  </si>
  <si>
    <t>อำเภอพานทอง</t>
  </si>
  <si>
    <t>Phan Thong District</t>
  </si>
  <si>
    <t>เทศบาลตำบลพานทอง</t>
  </si>
  <si>
    <t xml:space="preserve">    Phan Thong Subdistrict Municipality</t>
  </si>
  <si>
    <t>เทศบาลตำบลหนองตำลึง</t>
  </si>
  <si>
    <t xml:space="preserve">    Nong Tamlueng Subdistrict Municipality</t>
  </si>
  <si>
    <t>อำเภอพนัสนิคม</t>
  </si>
  <si>
    <t>Phanat Nikhom District</t>
  </si>
  <si>
    <t>เทศบาลเมืองพนัสนิคม</t>
  </si>
  <si>
    <t xml:space="preserve">    Phanat Nikhom Town Municipality</t>
  </si>
  <si>
    <t>เทศบาลตำบลหมอนนาง</t>
  </si>
  <si>
    <t xml:space="preserve">    Mon Nang Subdistrict Municipality</t>
  </si>
  <si>
    <t>อำเภอศรีราชา</t>
  </si>
  <si>
    <t>Si Racha District</t>
  </si>
  <si>
    <t>เทศบาลเมืองศรีราชา</t>
  </si>
  <si>
    <t xml:space="preserve">    Si Racha Town Municipality</t>
  </si>
  <si>
    <t>เทศบาลนครแหลมฉบัง</t>
  </si>
  <si>
    <t xml:space="preserve">    Laem Chabang City Municipality</t>
  </si>
  <si>
    <t>เทศบาลตำบลบางพระ</t>
  </si>
  <si>
    <t xml:space="preserve">    Bang Phra Subdistrict Municipality</t>
  </si>
  <si>
    <t>เทศบาลนครเจ้าพระยาสุรศักดิ์</t>
  </si>
  <si>
    <t xml:space="preserve">    Chao Phraya Surasak City Municipality</t>
  </si>
  <si>
    <t>อำเภอเกาะสีชัง</t>
  </si>
  <si>
    <t>Ko Sichang District</t>
  </si>
  <si>
    <t>เทศบาลตำบลเกาะสีชัง</t>
  </si>
  <si>
    <t xml:space="preserve">    Ko Sichang Subdistrict Municipality</t>
  </si>
  <si>
    <t>อำเภอสัตหีบ</t>
  </si>
  <si>
    <t>Sattahip District</t>
  </si>
  <si>
    <t>เทศบาลตำบลนาจอมเทียน</t>
  </si>
  <si>
    <t xml:space="preserve">    Na Chom Tian Subdistrict Municipality</t>
  </si>
  <si>
    <t>เทศบาลตำบลบางเสร่</t>
  </si>
  <si>
    <t xml:space="preserve">    Bang Sare Subdistrict Municipality</t>
  </si>
  <si>
    <t>เทศบาลเมืองสัตหีบ</t>
  </si>
  <si>
    <t xml:space="preserve">    Sattahip Town Municipality</t>
  </si>
  <si>
    <t>เทศบาลตำบลเขตรอุดมศักดิ์</t>
  </si>
  <si>
    <t xml:space="preserve">    Khet Udomsak Subdistrict Municipality</t>
  </si>
  <si>
    <t>เทศบาลตำบลเกล็ดแก้ว</t>
  </si>
  <si>
    <t xml:space="preserve">    Kled Kaew Subdistrict Municipality</t>
  </si>
  <si>
    <t>อำเภอบ่อทอง</t>
  </si>
  <si>
    <t>Bo Thong District</t>
  </si>
  <si>
    <t>เทศบาลตำบลบ่อทอง</t>
  </si>
  <si>
    <t xml:space="preserve">    Bo Thong Subdistrict Municipality</t>
  </si>
  <si>
    <t>เทศบาลตำบลธาตุทอง</t>
  </si>
  <si>
    <t xml:space="preserve">    That Thong Subdistrict Municipality</t>
  </si>
  <si>
    <t>อำเภอเกาะจันทร์</t>
  </si>
  <si>
    <t>Ko Chan District</t>
  </si>
  <si>
    <t>เทศบาลตำบลเกาะจันทร์</t>
  </si>
  <si>
    <t xml:space="preserve">    Ko Chan Subdistrict Municipality</t>
  </si>
  <si>
    <t>เทศบาลตำบลท่าบุญมี</t>
  </si>
  <si>
    <t xml:space="preserve">    Tha Bunmi Subdistrict Municipality</t>
  </si>
  <si>
    <t xml:space="preserve">      ที่มา: กรมการปกครองกระทรวงมหาดไทย</t>
  </si>
  <si>
    <t xml:space="preserve"> Source: Department of Provincial Administration, Ministry of Interior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</si>
</sst>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\ \ "/>
    <numFmt numFmtId="165" formatCode="0.0"/>
    <numFmt numFmtId="166" formatCode="#,##0\ "/>
    <numFmt numFmtId="167" formatCode="#,###,###,##0"/>
  </numFmts>
  <fonts count="7" x14ac:knownFonts="1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1" xfId="0" applyFont="1" applyBorder="1" applyAlignment="1">
      <alignment vertical="center" textRotation="180"/>
    </xf>
    <xf numFmtId="0" fontId="1" fillId="0" borderId="2" xfId="0" applyFont="1" applyBorder="1" applyAlignment="1">
      <alignment horizontal="center" vertical="top" textRotation="180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/>
    <xf numFmtId="0" fontId="1" fillId="0" borderId="3" xfId="0" applyFont="1" applyBorder="1" applyAlignment="1">
      <alignment horizontal="center" vertical="top" textRotation="180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164" fontId="2" fillId="0" borderId="10" xfId="0" applyNumberFormat="1" applyFont="1" applyBorder="1" applyAlignment="1">
      <alignment vertical="center"/>
    </xf>
    <xf numFmtId="0" fontId="2" fillId="0" borderId="9" xfId="0" applyFont="1" applyBorder="1" applyAlignment="1">
      <alignment horizontal="center" vertical="center" readingOrder="1"/>
    </xf>
    <xf numFmtId="0" fontId="2" fillId="0" borderId="4" xfId="0" applyFont="1" applyBorder="1" applyAlignment="1">
      <alignment horizontal="center" vertical="center" readingOrder="1"/>
    </xf>
    <xf numFmtId="165" fontId="2" fillId="0" borderId="0" xfId="0" applyNumberFormat="1" applyFont="1" applyAlignment="1">
      <alignment vertical="center"/>
    </xf>
    <xf numFmtId="164" fontId="2" fillId="0" borderId="0" xfId="0" applyNumberFormat="1" applyFont="1" applyAlignment="1">
      <alignment vertical="center"/>
    </xf>
    <xf numFmtId="0" fontId="1" fillId="0" borderId="0" xfId="0" applyFont="1" applyAlignment="1">
      <alignment horizontal="center" vertical="center"/>
    </xf>
    <xf numFmtId="164" fontId="4" fillId="0" borderId="0" xfId="0" applyNumberFormat="1" applyFont="1" applyAlignment="1">
      <alignment vertical="center"/>
    </xf>
    <xf numFmtId="164" fontId="4" fillId="0" borderId="10" xfId="0" applyNumberFormat="1" applyFont="1" applyBorder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5" fillId="0" borderId="0" xfId="0" applyFont="1"/>
    <xf numFmtId="0" fontId="4" fillId="0" borderId="0" xfId="0" applyFont="1" applyAlignment="1">
      <alignment horizontal="center" vertical="center"/>
    </xf>
    <xf numFmtId="0" fontId="1" fillId="0" borderId="3" xfId="0" applyFont="1" applyBorder="1" applyAlignment="1">
      <alignment vertical="center" textRotation="180"/>
    </xf>
    <xf numFmtId="166" fontId="2" fillId="0" borderId="0" xfId="0" applyNumberFormat="1" applyFont="1" applyAlignment="1">
      <alignment vertical="center"/>
    </xf>
    <xf numFmtId="0" fontId="1" fillId="0" borderId="3" xfId="0" applyFont="1" applyBorder="1" applyAlignment="1">
      <alignment horizontal="center" textRotation="180"/>
    </xf>
    <xf numFmtId="0" fontId="4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textRotation="180"/>
    </xf>
    <xf numFmtId="0" fontId="4" fillId="0" borderId="0" xfId="0" applyFont="1" applyAlignment="1">
      <alignment vertical="top"/>
    </xf>
    <xf numFmtId="0" fontId="1" fillId="0" borderId="2" xfId="0" applyFont="1" applyBorder="1" applyAlignment="1">
      <alignment vertical="center" textRotation="180"/>
    </xf>
    <xf numFmtId="164" fontId="5" fillId="0" borderId="0" xfId="0" applyNumberFormat="1" applyFont="1" applyAlignment="1">
      <alignment vertical="center"/>
    </xf>
    <xf numFmtId="0" fontId="4" fillId="0" borderId="12" xfId="0" applyFont="1" applyBorder="1" applyAlignment="1">
      <alignment vertical="center"/>
    </xf>
    <xf numFmtId="164" fontId="4" fillId="0" borderId="13" xfId="0" applyNumberFormat="1" applyFont="1" applyBorder="1" applyAlignment="1">
      <alignment vertical="center"/>
    </xf>
    <xf numFmtId="167" fontId="5" fillId="0" borderId="0" xfId="0" applyNumberFormat="1" applyFont="1"/>
    <xf numFmtId="164" fontId="4" fillId="0" borderId="0" xfId="0" applyNumberFormat="1" applyFont="1"/>
    <xf numFmtId="167" fontId="5" fillId="0" borderId="0" xfId="0" applyNumberFormat="1" applyFont="1" applyAlignment="1">
      <alignment horizontal="left"/>
    </xf>
    <xf numFmtId="164" fontId="5" fillId="0" borderId="0" xfId="0" applyNumberFormat="1" applyFont="1"/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59F25E-DCD3-4E37-AC7C-5E63F7A7C991}">
  <sheetPr>
    <tabColor rgb="FF92D050"/>
  </sheetPr>
  <dimension ref="A1:R83"/>
  <sheetViews>
    <sheetView tabSelected="1" topLeftCell="A61" zoomScaleNormal="100" workbookViewId="0">
      <selection activeCell="F68" sqref="F68"/>
    </sheetView>
  </sheetViews>
  <sheetFormatPr defaultRowHeight="18.75" x14ac:dyDescent="0.3"/>
  <cols>
    <col min="1" max="1" width="1.42578125" style="5" customWidth="1"/>
    <col min="2" max="2" width="21.42578125" style="5" customWidth="1"/>
    <col min="3" max="3" width="10" style="6" customWidth="1"/>
    <col min="4" max="5" width="8.85546875" style="6" customWidth="1"/>
    <col min="6" max="6" width="10" style="6" customWidth="1"/>
    <col min="7" max="8" width="8.85546875" style="6" customWidth="1"/>
    <col min="9" max="9" width="10" style="6" customWidth="1"/>
    <col min="10" max="11" width="8.85546875" style="6" customWidth="1"/>
    <col min="12" max="12" width="1.42578125" style="5" customWidth="1"/>
    <col min="13" max="13" width="32.85546875" style="5" customWidth="1"/>
    <col min="14" max="14" width="1.140625" style="7" customWidth="1"/>
    <col min="15" max="15" width="4.42578125" style="7" bestFit="1" customWidth="1"/>
    <col min="16" max="256" width="9.140625" style="5"/>
    <col min="257" max="257" width="1.42578125" style="5" customWidth="1"/>
    <col min="258" max="258" width="21.42578125" style="5" customWidth="1"/>
    <col min="259" max="259" width="10" style="5" customWidth="1"/>
    <col min="260" max="261" width="8.85546875" style="5" customWidth="1"/>
    <col min="262" max="262" width="10" style="5" customWidth="1"/>
    <col min="263" max="264" width="8.85546875" style="5" customWidth="1"/>
    <col min="265" max="265" width="10" style="5" customWidth="1"/>
    <col min="266" max="267" width="8.85546875" style="5" customWidth="1"/>
    <col min="268" max="268" width="1.42578125" style="5" customWidth="1"/>
    <col min="269" max="269" width="32.85546875" style="5" customWidth="1"/>
    <col min="270" max="270" width="1.140625" style="5" customWidth="1"/>
    <col min="271" max="271" width="4.42578125" style="5" bestFit="1" customWidth="1"/>
    <col min="272" max="512" width="9.140625" style="5"/>
    <col min="513" max="513" width="1.42578125" style="5" customWidth="1"/>
    <col min="514" max="514" width="21.42578125" style="5" customWidth="1"/>
    <col min="515" max="515" width="10" style="5" customWidth="1"/>
    <col min="516" max="517" width="8.85546875" style="5" customWidth="1"/>
    <col min="518" max="518" width="10" style="5" customWidth="1"/>
    <col min="519" max="520" width="8.85546875" style="5" customWidth="1"/>
    <col min="521" max="521" width="10" style="5" customWidth="1"/>
    <col min="522" max="523" width="8.85546875" style="5" customWidth="1"/>
    <col min="524" max="524" width="1.42578125" style="5" customWidth="1"/>
    <col min="525" max="525" width="32.85546875" style="5" customWidth="1"/>
    <col min="526" max="526" width="1.140625" style="5" customWidth="1"/>
    <col min="527" max="527" width="4.42578125" style="5" bestFit="1" customWidth="1"/>
    <col min="528" max="768" width="9.140625" style="5"/>
    <col min="769" max="769" width="1.42578125" style="5" customWidth="1"/>
    <col min="770" max="770" width="21.42578125" style="5" customWidth="1"/>
    <col min="771" max="771" width="10" style="5" customWidth="1"/>
    <col min="772" max="773" width="8.85546875" style="5" customWidth="1"/>
    <col min="774" max="774" width="10" style="5" customWidth="1"/>
    <col min="775" max="776" width="8.85546875" style="5" customWidth="1"/>
    <col min="777" max="777" width="10" style="5" customWidth="1"/>
    <col min="778" max="779" width="8.85546875" style="5" customWidth="1"/>
    <col min="780" max="780" width="1.42578125" style="5" customWidth="1"/>
    <col min="781" max="781" width="32.85546875" style="5" customWidth="1"/>
    <col min="782" max="782" width="1.140625" style="5" customWidth="1"/>
    <col min="783" max="783" width="4.42578125" style="5" bestFit="1" customWidth="1"/>
    <col min="784" max="1024" width="9.140625" style="5"/>
    <col min="1025" max="1025" width="1.42578125" style="5" customWidth="1"/>
    <col min="1026" max="1026" width="21.42578125" style="5" customWidth="1"/>
    <col min="1027" max="1027" width="10" style="5" customWidth="1"/>
    <col min="1028" max="1029" width="8.85546875" style="5" customWidth="1"/>
    <col min="1030" max="1030" width="10" style="5" customWidth="1"/>
    <col min="1031" max="1032" width="8.85546875" style="5" customWidth="1"/>
    <col min="1033" max="1033" width="10" style="5" customWidth="1"/>
    <col min="1034" max="1035" width="8.85546875" style="5" customWidth="1"/>
    <col min="1036" max="1036" width="1.42578125" style="5" customWidth="1"/>
    <col min="1037" max="1037" width="32.85546875" style="5" customWidth="1"/>
    <col min="1038" max="1038" width="1.140625" style="5" customWidth="1"/>
    <col min="1039" max="1039" width="4.42578125" style="5" bestFit="1" customWidth="1"/>
    <col min="1040" max="1280" width="9.140625" style="5"/>
    <col min="1281" max="1281" width="1.42578125" style="5" customWidth="1"/>
    <col min="1282" max="1282" width="21.42578125" style="5" customWidth="1"/>
    <col min="1283" max="1283" width="10" style="5" customWidth="1"/>
    <col min="1284" max="1285" width="8.85546875" style="5" customWidth="1"/>
    <col min="1286" max="1286" width="10" style="5" customWidth="1"/>
    <col min="1287" max="1288" width="8.85546875" style="5" customWidth="1"/>
    <col min="1289" max="1289" width="10" style="5" customWidth="1"/>
    <col min="1290" max="1291" width="8.85546875" style="5" customWidth="1"/>
    <col min="1292" max="1292" width="1.42578125" style="5" customWidth="1"/>
    <col min="1293" max="1293" width="32.85546875" style="5" customWidth="1"/>
    <col min="1294" max="1294" width="1.140625" style="5" customWidth="1"/>
    <col min="1295" max="1295" width="4.42578125" style="5" bestFit="1" customWidth="1"/>
    <col min="1296" max="1536" width="9.140625" style="5"/>
    <col min="1537" max="1537" width="1.42578125" style="5" customWidth="1"/>
    <col min="1538" max="1538" width="21.42578125" style="5" customWidth="1"/>
    <col min="1539" max="1539" width="10" style="5" customWidth="1"/>
    <col min="1540" max="1541" width="8.85546875" style="5" customWidth="1"/>
    <col min="1542" max="1542" width="10" style="5" customWidth="1"/>
    <col min="1543" max="1544" width="8.85546875" style="5" customWidth="1"/>
    <col min="1545" max="1545" width="10" style="5" customWidth="1"/>
    <col min="1546" max="1547" width="8.85546875" style="5" customWidth="1"/>
    <col min="1548" max="1548" width="1.42578125" style="5" customWidth="1"/>
    <col min="1549" max="1549" width="32.85546875" style="5" customWidth="1"/>
    <col min="1550" max="1550" width="1.140625" style="5" customWidth="1"/>
    <col min="1551" max="1551" width="4.42578125" style="5" bestFit="1" customWidth="1"/>
    <col min="1552" max="1792" width="9.140625" style="5"/>
    <col min="1793" max="1793" width="1.42578125" style="5" customWidth="1"/>
    <col min="1794" max="1794" width="21.42578125" style="5" customWidth="1"/>
    <col min="1795" max="1795" width="10" style="5" customWidth="1"/>
    <col min="1796" max="1797" width="8.85546875" style="5" customWidth="1"/>
    <col min="1798" max="1798" width="10" style="5" customWidth="1"/>
    <col min="1799" max="1800" width="8.85546875" style="5" customWidth="1"/>
    <col min="1801" max="1801" width="10" style="5" customWidth="1"/>
    <col min="1802" max="1803" width="8.85546875" style="5" customWidth="1"/>
    <col min="1804" max="1804" width="1.42578125" style="5" customWidth="1"/>
    <col min="1805" max="1805" width="32.85546875" style="5" customWidth="1"/>
    <col min="1806" max="1806" width="1.140625" style="5" customWidth="1"/>
    <col min="1807" max="1807" width="4.42578125" style="5" bestFit="1" customWidth="1"/>
    <col min="1808" max="2048" width="9.140625" style="5"/>
    <col min="2049" max="2049" width="1.42578125" style="5" customWidth="1"/>
    <col min="2050" max="2050" width="21.42578125" style="5" customWidth="1"/>
    <col min="2051" max="2051" width="10" style="5" customWidth="1"/>
    <col min="2052" max="2053" width="8.85546875" style="5" customWidth="1"/>
    <col min="2054" max="2054" width="10" style="5" customWidth="1"/>
    <col min="2055" max="2056" width="8.85546875" style="5" customWidth="1"/>
    <col min="2057" max="2057" width="10" style="5" customWidth="1"/>
    <col min="2058" max="2059" width="8.85546875" style="5" customWidth="1"/>
    <col min="2060" max="2060" width="1.42578125" style="5" customWidth="1"/>
    <col min="2061" max="2061" width="32.85546875" style="5" customWidth="1"/>
    <col min="2062" max="2062" width="1.140625" style="5" customWidth="1"/>
    <col min="2063" max="2063" width="4.42578125" style="5" bestFit="1" customWidth="1"/>
    <col min="2064" max="2304" width="9.140625" style="5"/>
    <col min="2305" max="2305" width="1.42578125" style="5" customWidth="1"/>
    <col min="2306" max="2306" width="21.42578125" style="5" customWidth="1"/>
    <col min="2307" max="2307" width="10" style="5" customWidth="1"/>
    <col min="2308" max="2309" width="8.85546875" style="5" customWidth="1"/>
    <col min="2310" max="2310" width="10" style="5" customWidth="1"/>
    <col min="2311" max="2312" width="8.85546875" style="5" customWidth="1"/>
    <col min="2313" max="2313" width="10" style="5" customWidth="1"/>
    <col min="2314" max="2315" width="8.85546875" style="5" customWidth="1"/>
    <col min="2316" max="2316" width="1.42578125" style="5" customWidth="1"/>
    <col min="2317" max="2317" width="32.85546875" style="5" customWidth="1"/>
    <col min="2318" max="2318" width="1.140625" style="5" customWidth="1"/>
    <col min="2319" max="2319" width="4.42578125" style="5" bestFit="1" customWidth="1"/>
    <col min="2320" max="2560" width="9.140625" style="5"/>
    <col min="2561" max="2561" width="1.42578125" style="5" customWidth="1"/>
    <col min="2562" max="2562" width="21.42578125" style="5" customWidth="1"/>
    <col min="2563" max="2563" width="10" style="5" customWidth="1"/>
    <col min="2564" max="2565" width="8.85546875" style="5" customWidth="1"/>
    <col min="2566" max="2566" width="10" style="5" customWidth="1"/>
    <col min="2567" max="2568" width="8.85546875" style="5" customWidth="1"/>
    <col min="2569" max="2569" width="10" style="5" customWidth="1"/>
    <col min="2570" max="2571" width="8.85546875" style="5" customWidth="1"/>
    <col min="2572" max="2572" width="1.42578125" style="5" customWidth="1"/>
    <col min="2573" max="2573" width="32.85546875" style="5" customWidth="1"/>
    <col min="2574" max="2574" width="1.140625" style="5" customWidth="1"/>
    <col min="2575" max="2575" width="4.42578125" style="5" bestFit="1" customWidth="1"/>
    <col min="2576" max="2816" width="9.140625" style="5"/>
    <col min="2817" max="2817" width="1.42578125" style="5" customWidth="1"/>
    <col min="2818" max="2818" width="21.42578125" style="5" customWidth="1"/>
    <col min="2819" max="2819" width="10" style="5" customWidth="1"/>
    <col min="2820" max="2821" width="8.85546875" style="5" customWidth="1"/>
    <col min="2822" max="2822" width="10" style="5" customWidth="1"/>
    <col min="2823" max="2824" width="8.85546875" style="5" customWidth="1"/>
    <col min="2825" max="2825" width="10" style="5" customWidth="1"/>
    <col min="2826" max="2827" width="8.85546875" style="5" customWidth="1"/>
    <col min="2828" max="2828" width="1.42578125" style="5" customWidth="1"/>
    <col min="2829" max="2829" width="32.85546875" style="5" customWidth="1"/>
    <col min="2830" max="2830" width="1.140625" style="5" customWidth="1"/>
    <col min="2831" max="2831" width="4.42578125" style="5" bestFit="1" customWidth="1"/>
    <col min="2832" max="3072" width="9.140625" style="5"/>
    <col min="3073" max="3073" width="1.42578125" style="5" customWidth="1"/>
    <col min="3074" max="3074" width="21.42578125" style="5" customWidth="1"/>
    <col min="3075" max="3075" width="10" style="5" customWidth="1"/>
    <col min="3076" max="3077" width="8.85546875" style="5" customWidth="1"/>
    <col min="3078" max="3078" width="10" style="5" customWidth="1"/>
    <col min="3079" max="3080" width="8.85546875" style="5" customWidth="1"/>
    <col min="3081" max="3081" width="10" style="5" customWidth="1"/>
    <col min="3082" max="3083" width="8.85546875" style="5" customWidth="1"/>
    <col min="3084" max="3084" width="1.42578125" style="5" customWidth="1"/>
    <col min="3085" max="3085" width="32.85546875" style="5" customWidth="1"/>
    <col min="3086" max="3086" width="1.140625" style="5" customWidth="1"/>
    <col min="3087" max="3087" width="4.42578125" style="5" bestFit="1" customWidth="1"/>
    <col min="3088" max="3328" width="9.140625" style="5"/>
    <col min="3329" max="3329" width="1.42578125" style="5" customWidth="1"/>
    <col min="3330" max="3330" width="21.42578125" style="5" customWidth="1"/>
    <col min="3331" max="3331" width="10" style="5" customWidth="1"/>
    <col min="3332" max="3333" width="8.85546875" style="5" customWidth="1"/>
    <col min="3334" max="3334" width="10" style="5" customWidth="1"/>
    <col min="3335" max="3336" width="8.85546875" style="5" customWidth="1"/>
    <col min="3337" max="3337" width="10" style="5" customWidth="1"/>
    <col min="3338" max="3339" width="8.85546875" style="5" customWidth="1"/>
    <col min="3340" max="3340" width="1.42578125" style="5" customWidth="1"/>
    <col min="3341" max="3341" width="32.85546875" style="5" customWidth="1"/>
    <col min="3342" max="3342" width="1.140625" style="5" customWidth="1"/>
    <col min="3343" max="3343" width="4.42578125" style="5" bestFit="1" customWidth="1"/>
    <col min="3344" max="3584" width="9.140625" style="5"/>
    <col min="3585" max="3585" width="1.42578125" style="5" customWidth="1"/>
    <col min="3586" max="3586" width="21.42578125" style="5" customWidth="1"/>
    <col min="3587" max="3587" width="10" style="5" customWidth="1"/>
    <col min="3588" max="3589" width="8.85546875" style="5" customWidth="1"/>
    <col min="3590" max="3590" width="10" style="5" customWidth="1"/>
    <col min="3591" max="3592" width="8.85546875" style="5" customWidth="1"/>
    <col min="3593" max="3593" width="10" style="5" customWidth="1"/>
    <col min="3594" max="3595" width="8.85546875" style="5" customWidth="1"/>
    <col min="3596" max="3596" width="1.42578125" style="5" customWidth="1"/>
    <col min="3597" max="3597" width="32.85546875" style="5" customWidth="1"/>
    <col min="3598" max="3598" width="1.140625" style="5" customWidth="1"/>
    <col min="3599" max="3599" width="4.42578125" style="5" bestFit="1" customWidth="1"/>
    <col min="3600" max="3840" width="9.140625" style="5"/>
    <col min="3841" max="3841" width="1.42578125" style="5" customWidth="1"/>
    <col min="3842" max="3842" width="21.42578125" style="5" customWidth="1"/>
    <col min="3843" max="3843" width="10" style="5" customWidth="1"/>
    <col min="3844" max="3845" width="8.85546875" style="5" customWidth="1"/>
    <col min="3846" max="3846" width="10" style="5" customWidth="1"/>
    <col min="3847" max="3848" width="8.85546875" style="5" customWidth="1"/>
    <col min="3849" max="3849" width="10" style="5" customWidth="1"/>
    <col min="3850" max="3851" width="8.85546875" style="5" customWidth="1"/>
    <col min="3852" max="3852" width="1.42578125" style="5" customWidth="1"/>
    <col min="3853" max="3853" width="32.85546875" style="5" customWidth="1"/>
    <col min="3854" max="3854" width="1.140625" style="5" customWidth="1"/>
    <col min="3855" max="3855" width="4.42578125" style="5" bestFit="1" customWidth="1"/>
    <col min="3856" max="4096" width="9.140625" style="5"/>
    <col min="4097" max="4097" width="1.42578125" style="5" customWidth="1"/>
    <col min="4098" max="4098" width="21.42578125" style="5" customWidth="1"/>
    <col min="4099" max="4099" width="10" style="5" customWidth="1"/>
    <col min="4100" max="4101" width="8.85546875" style="5" customWidth="1"/>
    <col min="4102" max="4102" width="10" style="5" customWidth="1"/>
    <col min="4103" max="4104" width="8.85546875" style="5" customWidth="1"/>
    <col min="4105" max="4105" width="10" style="5" customWidth="1"/>
    <col min="4106" max="4107" width="8.85546875" style="5" customWidth="1"/>
    <col min="4108" max="4108" width="1.42578125" style="5" customWidth="1"/>
    <col min="4109" max="4109" width="32.85546875" style="5" customWidth="1"/>
    <col min="4110" max="4110" width="1.140625" style="5" customWidth="1"/>
    <col min="4111" max="4111" width="4.42578125" style="5" bestFit="1" customWidth="1"/>
    <col min="4112" max="4352" width="9.140625" style="5"/>
    <col min="4353" max="4353" width="1.42578125" style="5" customWidth="1"/>
    <col min="4354" max="4354" width="21.42578125" style="5" customWidth="1"/>
    <col min="4355" max="4355" width="10" style="5" customWidth="1"/>
    <col min="4356" max="4357" width="8.85546875" style="5" customWidth="1"/>
    <col min="4358" max="4358" width="10" style="5" customWidth="1"/>
    <col min="4359" max="4360" width="8.85546875" style="5" customWidth="1"/>
    <col min="4361" max="4361" width="10" style="5" customWidth="1"/>
    <col min="4362" max="4363" width="8.85546875" style="5" customWidth="1"/>
    <col min="4364" max="4364" width="1.42578125" style="5" customWidth="1"/>
    <col min="4365" max="4365" width="32.85546875" style="5" customWidth="1"/>
    <col min="4366" max="4366" width="1.140625" style="5" customWidth="1"/>
    <col min="4367" max="4367" width="4.42578125" style="5" bestFit="1" customWidth="1"/>
    <col min="4368" max="4608" width="9.140625" style="5"/>
    <col min="4609" max="4609" width="1.42578125" style="5" customWidth="1"/>
    <col min="4610" max="4610" width="21.42578125" style="5" customWidth="1"/>
    <col min="4611" max="4611" width="10" style="5" customWidth="1"/>
    <col min="4612" max="4613" width="8.85546875" style="5" customWidth="1"/>
    <col min="4614" max="4614" width="10" style="5" customWidth="1"/>
    <col min="4615" max="4616" width="8.85546875" style="5" customWidth="1"/>
    <col min="4617" max="4617" width="10" style="5" customWidth="1"/>
    <col min="4618" max="4619" width="8.85546875" style="5" customWidth="1"/>
    <col min="4620" max="4620" width="1.42578125" style="5" customWidth="1"/>
    <col min="4621" max="4621" width="32.85546875" style="5" customWidth="1"/>
    <col min="4622" max="4622" width="1.140625" style="5" customWidth="1"/>
    <col min="4623" max="4623" width="4.42578125" style="5" bestFit="1" customWidth="1"/>
    <col min="4624" max="4864" width="9.140625" style="5"/>
    <col min="4865" max="4865" width="1.42578125" style="5" customWidth="1"/>
    <col min="4866" max="4866" width="21.42578125" style="5" customWidth="1"/>
    <col min="4867" max="4867" width="10" style="5" customWidth="1"/>
    <col min="4868" max="4869" width="8.85546875" style="5" customWidth="1"/>
    <col min="4870" max="4870" width="10" style="5" customWidth="1"/>
    <col min="4871" max="4872" width="8.85546875" style="5" customWidth="1"/>
    <col min="4873" max="4873" width="10" style="5" customWidth="1"/>
    <col min="4874" max="4875" width="8.85546875" style="5" customWidth="1"/>
    <col min="4876" max="4876" width="1.42578125" style="5" customWidth="1"/>
    <col min="4877" max="4877" width="32.85546875" style="5" customWidth="1"/>
    <col min="4878" max="4878" width="1.140625" style="5" customWidth="1"/>
    <col min="4879" max="4879" width="4.42578125" style="5" bestFit="1" customWidth="1"/>
    <col min="4880" max="5120" width="9.140625" style="5"/>
    <col min="5121" max="5121" width="1.42578125" style="5" customWidth="1"/>
    <col min="5122" max="5122" width="21.42578125" style="5" customWidth="1"/>
    <col min="5123" max="5123" width="10" style="5" customWidth="1"/>
    <col min="5124" max="5125" width="8.85546875" style="5" customWidth="1"/>
    <col min="5126" max="5126" width="10" style="5" customWidth="1"/>
    <col min="5127" max="5128" width="8.85546875" style="5" customWidth="1"/>
    <col min="5129" max="5129" width="10" style="5" customWidth="1"/>
    <col min="5130" max="5131" width="8.85546875" style="5" customWidth="1"/>
    <col min="5132" max="5132" width="1.42578125" style="5" customWidth="1"/>
    <col min="5133" max="5133" width="32.85546875" style="5" customWidth="1"/>
    <col min="5134" max="5134" width="1.140625" style="5" customWidth="1"/>
    <col min="5135" max="5135" width="4.42578125" style="5" bestFit="1" customWidth="1"/>
    <col min="5136" max="5376" width="9.140625" style="5"/>
    <col min="5377" max="5377" width="1.42578125" style="5" customWidth="1"/>
    <col min="5378" max="5378" width="21.42578125" style="5" customWidth="1"/>
    <col min="5379" max="5379" width="10" style="5" customWidth="1"/>
    <col min="5380" max="5381" width="8.85546875" style="5" customWidth="1"/>
    <col min="5382" max="5382" width="10" style="5" customWidth="1"/>
    <col min="5383" max="5384" width="8.85546875" style="5" customWidth="1"/>
    <col min="5385" max="5385" width="10" style="5" customWidth="1"/>
    <col min="5386" max="5387" width="8.85546875" style="5" customWidth="1"/>
    <col min="5388" max="5388" width="1.42578125" style="5" customWidth="1"/>
    <col min="5389" max="5389" width="32.85546875" style="5" customWidth="1"/>
    <col min="5390" max="5390" width="1.140625" style="5" customWidth="1"/>
    <col min="5391" max="5391" width="4.42578125" style="5" bestFit="1" customWidth="1"/>
    <col min="5392" max="5632" width="9.140625" style="5"/>
    <col min="5633" max="5633" width="1.42578125" style="5" customWidth="1"/>
    <col min="5634" max="5634" width="21.42578125" style="5" customWidth="1"/>
    <col min="5635" max="5635" width="10" style="5" customWidth="1"/>
    <col min="5636" max="5637" width="8.85546875" style="5" customWidth="1"/>
    <col min="5638" max="5638" width="10" style="5" customWidth="1"/>
    <col min="5639" max="5640" width="8.85546875" style="5" customWidth="1"/>
    <col min="5641" max="5641" width="10" style="5" customWidth="1"/>
    <col min="5642" max="5643" width="8.85546875" style="5" customWidth="1"/>
    <col min="5644" max="5644" width="1.42578125" style="5" customWidth="1"/>
    <col min="5645" max="5645" width="32.85546875" style="5" customWidth="1"/>
    <col min="5646" max="5646" width="1.140625" style="5" customWidth="1"/>
    <col min="5647" max="5647" width="4.42578125" style="5" bestFit="1" customWidth="1"/>
    <col min="5648" max="5888" width="9.140625" style="5"/>
    <col min="5889" max="5889" width="1.42578125" style="5" customWidth="1"/>
    <col min="5890" max="5890" width="21.42578125" style="5" customWidth="1"/>
    <col min="5891" max="5891" width="10" style="5" customWidth="1"/>
    <col min="5892" max="5893" width="8.85546875" style="5" customWidth="1"/>
    <col min="5894" max="5894" width="10" style="5" customWidth="1"/>
    <col min="5895" max="5896" width="8.85546875" style="5" customWidth="1"/>
    <col min="5897" max="5897" width="10" style="5" customWidth="1"/>
    <col min="5898" max="5899" width="8.85546875" style="5" customWidth="1"/>
    <col min="5900" max="5900" width="1.42578125" style="5" customWidth="1"/>
    <col min="5901" max="5901" width="32.85546875" style="5" customWidth="1"/>
    <col min="5902" max="5902" width="1.140625" style="5" customWidth="1"/>
    <col min="5903" max="5903" width="4.42578125" style="5" bestFit="1" customWidth="1"/>
    <col min="5904" max="6144" width="9.140625" style="5"/>
    <col min="6145" max="6145" width="1.42578125" style="5" customWidth="1"/>
    <col min="6146" max="6146" width="21.42578125" style="5" customWidth="1"/>
    <col min="6147" max="6147" width="10" style="5" customWidth="1"/>
    <col min="6148" max="6149" width="8.85546875" style="5" customWidth="1"/>
    <col min="6150" max="6150" width="10" style="5" customWidth="1"/>
    <col min="6151" max="6152" width="8.85546875" style="5" customWidth="1"/>
    <col min="6153" max="6153" width="10" style="5" customWidth="1"/>
    <col min="6154" max="6155" width="8.85546875" style="5" customWidth="1"/>
    <col min="6156" max="6156" width="1.42578125" style="5" customWidth="1"/>
    <col min="6157" max="6157" width="32.85546875" style="5" customWidth="1"/>
    <col min="6158" max="6158" width="1.140625" style="5" customWidth="1"/>
    <col min="6159" max="6159" width="4.42578125" style="5" bestFit="1" customWidth="1"/>
    <col min="6160" max="6400" width="9.140625" style="5"/>
    <col min="6401" max="6401" width="1.42578125" style="5" customWidth="1"/>
    <col min="6402" max="6402" width="21.42578125" style="5" customWidth="1"/>
    <col min="6403" max="6403" width="10" style="5" customWidth="1"/>
    <col min="6404" max="6405" width="8.85546875" style="5" customWidth="1"/>
    <col min="6406" max="6406" width="10" style="5" customWidth="1"/>
    <col min="6407" max="6408" width="8.85546875" style="5" customWidth="1"/>
    <col min="6409" max="6409" width="10" style="5" customWidth="1"/>
    <col min="6410" max="6411" width="8.85546875" style="5" customWidth="1"/>
    <col min="6412" max="6412" width="1.42578125" style="5" customWidth="1"/>
    <col min="6413" max="6413" width="32.85546875" style="5" customWidth="1"/>
    <col min="6414" max="6414" width="1.140625" style="5" customWidth="1"/>
    <col min="6415" max="6415" width="4.42578125" style="5" bestFit="1" customWidth="1"/>
    <col min="6416" max="6656" width="9.140625" style="5"/>
    <col min="6657" max="6657" width="1.42578125" style="5" customWidth="1"/>
    <col min="6658" max="6658" width="21.42578125" style="5" customWidth="1"/>
    <col min="6659" max="6659" width="10" style="5" customWidth="1"/>
    <col min="6660" max="6661" width="8.85546875" style="5" customWidth="1"/>
    <col min="6662" max="6662" width="10" style="5" customWidth="1"/>
    <col min="6663" max="6664" width="8.85546875" style="5" customWidth="1"/>
    <col min="6665" max="6665" width="10" style="5" customWidth="1"/>
    <col min="6666" max="6667" width="8.85546875" style="5" customWidth="1"/>
    <col min="6668" max="6668" width="1.42578125" style="5" customWidth="1"/>
    <col min="6669" max="6669" width="32.85546875" style="5" customWidth="1"/>
    <col min="6670" max="6670" width="1.140625" style="5" customWidth="1"/>
    <col min="6671" max="6671" width="4.42578125" style="5" bestFit="1" customWidth="1"/>
    <col min="6672" max="6912" width="9.140625" style="5"/>
    <col min="6913" max="6913" width="1.42578125" style="5" customWidth="1"/>
    <col min="6914" max="6914" width="21.42578125" style="5" customWidth="1"/>
    <col min="6915" max="6915" width="10" style="5" customWidth="1"/>
    <col min="6916" max="6917" width="8.85546875" style="5" customWidth="1"/>
    <col min="6918" max="6918" width="10" style="5" customWidth="1"/>
    <col min="6919" max="6920" width="8.85546875" style="5" customWidth="1"/>
    <col min="6921" max="6921" width="10" style="5" customWidth="1"/>
    <col min="6922" max="6923" width="8.85546875" style="5" customWidth="1"/>
    <col min="6924" max="6924" width="1.42578125" style="5" customWidth="1"/>
    <col min="6925" max="6925" width="32.85546875" style="5" customWidth="1"/>
    <col min="6926" max="6926" width="1.140625" style="5" customWidth="1"/>
    <col min="6927" max="6927" width="4.42578125" style="5" bestFit="1" customWidth="1"/>
    <col min="6928" max="7168" width="9.140625" style="5"/>
    <col min="7169" max="7169" width="1.42578125" style="5" customWidth="1"/>
    <col min="7170" max="7170" width="21.42578125" style="5" customWidth="1"/>
    <col min="7171" max="7171" width="10" style="5" customWidth="1"/>
    <col min="7172" max="7173" width="8.85546875" style="5" customWidth="1"/>
    <col min="7174" max="7174" width="10" style="5" customWidth="1"/>
    <col min="7175" max="7176" width="8.85546875" style="5" customWidth="1"/>
    <col min="7177" max="7177" width="10" style="5" customWidth="1"/>
    <col min="7178" max="7179" width="8.85546875" style="5" customWidth="1"/>
    <col min="7180" max="7180" width="1.42578125" style="5" customWidth="1"/>
    <col min="7181" max="7181" width="32.85546875" style="5" customWidth="1"/>
    <col min="7182" max="7182" width="1.140625" style="5" customWidth="1"/>
    <col min="7183" max="7183" width="4.42578125" style="5" bestFit="1" customWidth="1"/>
    <col min="7184" max="7424" width="9.140625" style="5"/>
    <col min="7425" max="7425" width="1.42578125" style="5" customWidth="1"/>
    <col min="7426" max="7426" width="21.42578125" style="5" customWidth="1"/>
    <col min="7427" max="7427" width="10" style="5" customWidth="1"/>
    <col min="7428" max="7429" width="8.85546875" style="5" customWidth="1"/>
    <col min="7430" max="7430" width="10" style="5" customWidth="1"/>
    <col min="7431" max="7432" width="8.85546875" style="5" customWidth="1"/>
    <col min="7433" max="7433" width="10" style="5" customWidth="1"/>
    <col min="7434" max="7435" width="8.85546875" style="5" customWidth="1"/>
    <col min="7436" max="7436" width="1.42578125" style="5" customWidth="1"/>
    <col min="7437" max="7437" width="32.85546875" style="5" customWidth="1"/>
    <col min="7438" max="7438" width="1.140625" style="5" customWidth="1"/>
    <col min="7439" max="7439" width="4.42578125" style="5" bestFit="1" customWidth="1"/>
    <col min="7440" max="7680" width="9.140625" style="5"/>
    <col min="7681" max="7681" width="1.42578125" style="5" customWidth="1"/>
    <col min="7682" max="7682" width="21.42578125" style="5" customWidth="1"/>
    <col min="7683" max="7683" width="10" style="5" customWidth="1"/>
    <col min="7684" max="7685" width="8.85546875" style="5" customWidth="1"/>
    <col min="7686" max="7686" width="10" style="5" customWidth="1"/>
    <col min="7687" max="7688" width="8.85546875" style="5" customWidth="1"/>
    <col min="7689" max="7689" width="10" style="5" customWidth="1"/>
    <col min="7690" max="7691" width="8.85546875" style="5" customWidth="1"/>
    <col min="7692" max="7692" width="1.42578125" style="5" customWidth="1"/>
    <col min="7693" max="7693" width="32.85546875" style="5" customWidth="1"/>
    <col min="7694" max="7694" width="1.140625" style="5" customWidth="1"/>
    <col min="7695" max="7695" width="4.42578125" style="5" bestFit="1" customWidth="1"/>
    <col min="7696" max="7936" width="9.140625" style="5"/>
    <col min="7937" max="7937" width="1.42578125" style="5" customWidth="1"/>
    <col min="7938" max="7938" width="21.42578125" style="5" customWidth="1"/>
    <col min="7939" max="7939" width="10" style="5" customWidth="1"/>
    <col min="7940" max="7941" width="8.85546875" style="5" customWidth="1"/>
    <col min="7942" max="7942" width="10" style="5" customWidth="1"/>
    <col min="7943" max="7944" width="8.85546875" style="5" customWidth="1"/>
    <col min="7945" max="7945" width="10" style="5" customWidth="1"/>
    <col min="7946" max="7947" width="8.85546875" style="5" customWidth="1"/>
    <col min="7948" max="7948" width="1.42578125" style="5" customWidth="1"/>
    <col min="7949" max="7949" width="32.85546875" style="5" customWidth="1"/>
    <col min="7950" max="7950" width="1.140625" style="5" customWidth="1"/>
    <col min="7951" max="7951" width="4.42578125" style="5" bestFit="1" customWidth="1"/>
    <col min="7952" max="8192" width="9.140625" style="5"/>
    <col min="8193" max="8193" width="1.42578125" style="5" customWidth="1"/>
    <col min="8194" max="8194" width="21.42578125" style="5" customWidth="1"/>
    <col min="8195" max="8195" width="10" style="5" customWidth="1"/>
    <col min="8196" max="8197" width="8.85546875" style="5" customWidth="1"/>
    <col min="8198" max="8198" width="10" style="5" customWidth="1"/>
    <col min="8199" max="8200" width="8.85546875" style="5" customWidth="1"/>
    <col min="8201" max="8201" width="10" style="5" customWidth="1"/>
    <col min="8202" max="8203" width="8.85546875" style="5" customWidth="1"/>
    <col min="8204" max="8204" width="1.42578125" style="5" customWidth="1"/>
    <col min="8205" max="8205" width="32.85546875" style="5" customWidth="1"/>
    <col min="8206" max="8206" width="1.140625" style="5" customWidth="1"/>
    <col min="8207" max="8207" width="4.42578125" style="5" bestFit="1" customWidth="1"/>
    <col min="8208" max="8448" width="9.140625" style="5"/>
    <col min="8449" max="8449" width="1.42578125" style="5" customWidth="1"/>
    <col min="8450" max="8450" width="21.42578125" style="5" customWidth="1"/>
    <col min="8451" max="8451" width="10" style="5" customWidth="1"/>
    <col min="8452" max="8453" width="8.85546875" style="5" customWidth="1"/>
    <col min="8454" max="8454" width="10" style="5" customWidth="1"/>
    <col min="8455" max="8456" width="8.85546875" style="5" customWidth="1"/>
    <col min="8457" max="8457" width="10" style="5" customWidth="1"/>
    <col min="8458" max="8459" width="8.85546875" style="5" customWidth="1"/>
    <col min="8460" max="8460" width="1.42578125" style="5" customWidth="1"/>
    <col min="8461" max="8461" width="32.85546875" style="5" customWidth="1"/>
    <col min="8462" max="8462" width="1.140625" style="5" customWidth="1"/>
    <col min="8463" max="8463" width="4.42578125" style="5" bestFit="1" customWidth="1"/>
    <col min="8464" max="8704" width="9.140625" style="5"/>
    <col min="8705" max="8705" width="1.42578125" style="5" customWidth="1"/>
    <col min="8706" max="8706" width="21.42578125" style="5" customWidth="1"/>
    <col min="8707" max="8707" width="10" style="5" customWidth="1"/>
    <col min="8708" max="8709" width="8.85546875" style="5" customWidth="1"/>
    <col min="8710" max="8710" width="10" style="5" customWidth="1"/>
    <col min="8711" max="8712" width="8.85546875" style="5" customWidth="1"/>
    <col min="8713" max="8713" width="10" style="5" customWidth="1"/>
    <col min="8714" max="8715" width="8.85546875" style="5" customWidth="1"/>
    <col min="8716" max="8716" width="1.42578125" style="5" customWidth="1"/>
    <col min="8717" max="8717" width="32.85546875" style="5" customWidth="1"/>
    <col min="8718" max="8718" width="1.140625" style="5" customWidth="1"/>
    <col min="8719" max="8719" width="4.42578125" style="5" bestFit="1" customWidth="1"/>
    <col min="8720" max="8960" width="9.140625" style="5"/>
    <col min="8961" max="8961" width="1.42578125" style="5" customWidth="1"/>
    <col min="8962" max="8962" width="21.42578125" style="5" customWidth="1"/>
    <col min="8963" max="8963" width="10" style="5" customWidth="1"/>
    <col min="8964" max="8965" width="8.85546875" style="5" customWidth="1"/>
    <col min="8966" max="8966" width="10" style="5" customWidth="1"/>
    <col min="8967" max="8968" width="8.85546875" style="5" customWidth="1"/>
    <col min="8969" max="8969" width="10" style="5" customWidth="1"/>
    <col min="8970" max="8971" width="8.85546875" style="5" customWidth="1"/>
    <col min="8972" max="8972" width="1.42578125" style="5" customWidth="1"/>
    <col min="8973" max="8973" width="32.85546875" style="5" customWidth="1"/>
    <col min="8974" max="8974" width="1.140625" style="5" customWidth="1"/>
    <col min="8975" max="8975" width="4.42578125" style="5" bestFit="1" customWidth="1"/>
    <col min="8976" max="9216" width="9.140625" style="5"/>
    <col min="9217" max="9217" width="1.42578125" style="5" customWidth="1"/>
    <col min="9218" max="9218" width="21.42578125" style="5" customWidth="1"/>
    <col min="9219" max="9219" width="10" style="5" customWidth="1"/>
    <col min="9220" max="9221" width="8.85546875" style="5" customWidth="1"/>
    <col min="9222" max="9222" width="10" style="5" customWidth="1"/>
    <col min="9223" max="9224" width="8.85546875" style="5" customWidth="1"/>
    <col min="9225" max="9225" width="10" style="5" customWidth="1"/>
    <col min="9226" max="9227" width="8.85546875" style="5" customWidth="1"/>
    <col min="9228" max="9228" width="1.42578125" style="5" customWidth="1"/>
    <col min="9229" max="9229" width="32.85546875" style="5" customWidth="1"/>
    <col min="9230" max="9230" width="1.140625" style="5" customWidth="1"/>
    <col min="9231" max="9231" width="4.42578125" style="5" bestFit="1" customWidth="1"/>
    <col min="9232" max="9472" width="9.140625" style="5"/>
    <col min="9473" max="9473" width="1.42578125" style="5" customWidth="1"/>
    <col min="9474" max="9474" width="21.42578125" style="5" customWidth="1"/>
    <col min="9475" max="9475" width="10" style="5" customWidth="1"/>
    <col min="9476" max="9477" width="8.85546875" style="5" customWidth="1"/>
    <col min="9478" max="9478" width="10" style="5" customWidth="1"/>
    <col min="9479" max="9480" width="8.85546875" style="5" customWidth="1"/>
    <col min="9481" max="9481" width="10" style="5" customWidth="1"/>
    <col min="9482" max="9483" width="8.85546875" style="5" customWidth="1"/>
    <col min="9484" max="9484" width="1.42578125" style="5" customWidth="1"/>
    <col min="9485" max="9485" width="32.85546875" style="5" customWidth="1"/>
    <col min="9486" max="9486" width="1.140625" style="5" customWidth="1"/>
    <col min="9487" max="9487" width="4.42578125" style="5" bestFit="1" customWidth="1"/>
    <col min="9488" max="9728" width="9.140625" style="5"/>
    <col min="9729" max="9729" width="1.42578125" style="5" customWidth="1"/>
    <col min="9730" max="9730" width="21.42578125" style="5" customWidth="1"/>
    <col min="9731" max="9731" width="10" style="5" customWidth="1"/>
    <col min="9732" max="9733" width="8.85546875" style="5" customWidth="1"/>
    <col min="9734" max="9734" width="10" style="5" customWidth="1"/>
    <col min="9735" max="9736" width="8.85546875" style="5" customWidth="1"/>
    <col min="9737" max="9737" width="10" style="5" customWidth="1"/>
    <col min="9738" max="9739" width="8.85546875" style="5" customWidth="1"/>
    <col min="9740" max="9740" width="1.42578125" style="5" customWidth="1"/>
    <col min="9741" max="9741" width="32.85546875" style="5" customWidth="1"/>
    <col min="9742" max="9742" width="1.140625" style="5" customWidth="1"/>
    <col min="9743" max="9743" width="4.42578125" style="5" bestFit="1" customWidth="1"/>
    <col min="9744" max="9984" width="9.140625" style="5"/>
    <col min="9985" max="9985" width="1.42578125" style="5" customWidth="1"/>
    <col min="9986" max="9986" width="21.42578125" style="5" customWidth="1"/>
    <col min="9987" max="9987" width="10" style="5" customWidth="1"/>
    <col min="9988" max="9989" width="8.85546875" style="5" customWidth="1"/>
    <col min="9990" max="9990" width="10" style="5" customWidth="1"/>
    <col min="9991" max="9992" width="8.85546875" style="5" customWidth="1"/>
    <col min="9993" max="9993" width="10" style="5" customWidth="1"/>
    <col min="9994" max="9995" width="8.85546875" style="5" customWidth="1"/>
    <col min="9996" max="9996" width="1.42578125" style="5" customWidth="1"/>
    <col min="9997" max="9997" width="32.85546875" style="5" customWidth="1"/>
    <col min="9998" max="9998" width="1.140625" style="5" customWidth="1"/>
    <col min="9999" max="9999" width="4.42578125" style="5" bestFit="1" customWidth="1"/>
    <col min="10000" max="10240" width="9.140625" style="5"/>
    <col min="10241" max="10241" width="1.42578125" style="5" customWidth="1"/>
    <col min="10242" max="10242" width="21.42578125" style="5" customWidth="1"/>
    <col min="10243" max="10243" width="10" style="5" customWidth="1"/>
    <col min="10244" max="10245" width="8.85546875" style="5" customWidth="1"/>
    <col min="10246" max="10246" width="10" style="5" customWidth="1"/>
    <col min="10247" max="10248" width="8.85546875" style="5" customWidth="1"/>
    <col min="10249" max="10249" width="10" style="5" customWidth="1"/>
    <col min="10250" max="10251" width="8.85546875" style="5" customWidth="1"/>
    <col min="10252" max="10252" width="1.42578125" style="5" customWidth="1"/>
    <col min="10253" max="10253" width="32.85546875" style="5" customWidth="1"/>
    <col min="10254" max="10254" width="1.140625" style="5" customWidth="1"/>
    <col min="10255" max="10255" width="4.42578125" style="5" bestFit="1" customWidth="1"/>
    <col min="10256" max="10496" width="9.140625" style="5"/>
    <col min="10497" max="10497" width="1.42578125" style="5" customWidth="1"/>
    <col min="10498" max="10498" width="21.42578125" style="5" customWidth="1"/>
    <col min="10499" max="10499" width="10" style="5" customWidth="1"/>
    <col min="10500" max="10501" width="8.85546875" style="5" customWidth="1"/>
    <col min="10502" max="10502" width="10" style="5" customWidth="1"/>
    <col min="10503" max="10504" width="8.85546875" style="5" customWidth="1"/>
    <col min="10505" max="10505" width="10" style="5" customWidth="1"/>
    <col min="10506" max="10507" width="8.85546875" style="5" customWidth="1"/>
    <col min="10508" max="10508" width="1.42578125" style="5" customWidth="1"/>
    <col min="10509" max="10509" width="32.85546875" style="5" customWidth="1"/>
    <col min="10510" max="10510" width="1.140625" style="5" customWidth="1"/>
    <col min="10511" max="10511" width="4.42578125" style="5" bestFit="1" customWidth="1"/>
    <col min="10512" max="10752" width="9.140625" style="5"/>
    <col min="10753" max="10753" width="1.42578125" style="5" customWidth="1"/>
    <col min="10754" max="10754" width="21.42578125" style="5" customWidth="1"/>
    <col min="10755" max="10755" width="10" style="5" customWidth="1"/>
    <col min="10756" max="10757" width="8.85546875" style="5" customWidth="1"/>
    <col min="10758" max="10758" width="10" style="5" customWidth="1"/>
    <col min="10759" max="10760" width="8.85546875" style="5" customWidth="1"/>
    <col min="10761" max="10761" width="10" style="5" customWidth="1"/>
    <col min="10762" max="10763" width="8.85546875" style="5" customWidth="1"/>
    <col min="10764" max="10764" width="1.42578125" style="5" customWidth="1"/>
    <col min="10765" max="10765" width="32.85546875" style="5" customWidth="1"/>
    <col min="10766" max="10766" width="1.140625" style="5" customWidth="1"/>
    <col min="10767" max="10767" width="4.42578125" style="5" bestFit="1" customWidth="1"/>
    <col min="10768" max="11008" width="9.140625" style="5"/>
    <col min="11009" max="11009" width="1.42578125" style="5" customWidth="1"/>
    <col min="11010" max="11010" width="21.42578125" style="5" customWidth="1"/>
    <col min="11011" max="11011" width="10" style="5" customWidth="1"/>
    <col min="11012" max="11013" width="8.85546875" style="5" customWidth="1"/>
    <col min="11014" max="11014" width="10" style="5" customWidth="1"/>
    <col min="11015" max="11016" width="8.85546875" style="5" customWidth="1"/>
    <col min="11017" max="11017" width="10" style="5" customWidth="1"/>
    <col min="11018" max="11019" width="8.85546875" style="5" customWidth="1"/>
    <col min="11020" max="11020" width="1.42578125" style="5" customWidth="1"/>
    <col min="11021" max="11021" width="32.85546875" style="5" customWidth="1"/>
    <col min="11022" max="11022" width="1.140625" style="5" customWidth="1"/>
    <col min="11023" max="11023" width="4.42578125" style="5" bestFit="1" customWidth="1"/>
    <col min="11024" max="11264" width="9.140625" style="5"/>
    <col min="11265" max="11265" width="1.42578125" style="5" customWidth="1"/>
    <col min="11266" max="11266" width="21.42578125" style="5" customWidth="1"/>
    <col min="11267" max="11267" width="10" style="5" customWidth="1"/>
    <col min="11268" max="11269" width="8.85546875" style="5" customWidth="1"/>
    <col min="11270" max="11270" width="10" style="5" customWidth="1"/>
    <col min="11271" max="11272" width="8.85546875" style="5" customWidth="1"/>
    <col min="11273" max="11273" width="10" style="5" customWidth="1"/>
    <col min="11274" max="11275" width="8.85546875" style="5" customWidth="1"/>
    <col min="11276" max="11276" width="1.42578125" style="5" customWidth="1"/>
    <col min="11277" max="11277" width="32.85546875" style="5" customWidth="1"/>
    <col min="11278" max="11278" width="1.140625" style="5" customWidth="1"/>
    <col min="11279" max="11279" width="4.42578125" style="5" bestFit="1" customWidth="1"/>
    <col min="11280" max="11520" width="9.140625" style="5"/>
    <col min="11521" max="11521" width="1.42578125" style="5" customWidth="1"/>
    <col min="11522" max="11522" width="21.42578125" style="5" customWidth="1"/>
    <col min="11523" max="11523" width="10" style="5" customWidth="1"/>
    <col min="11524" max="11525" width="8.85546875" style="5" customWidth="1"/>
    <col min="11526" max="11526" width="10" style="5" customWidth="1"/>
    <col min="11527" max="11528" width="8.85546875" style="5" customWidth="1"/>
    <col min="11529" max="11529" width="10" style="5" customWidth="1"/>
    <col min="11530" max="11531" width="8.85546875" style="5" customWidth="1"/>
    <col min="11532" max="11532" width="1.42578125" style="5" customWidth="1"/>
    <col min="11533" max="11533" width="32.85546875" style="5" customWidth="1"/>
    <col min="11534" max="11534" width="1.140625" style="5" customWidth="1"/>
    <col min="11535" max="11535" width="4.42578125" style="5" bestFit="1" customWidth="1"/>
    <col min="11536" max="11776" width="9.140625" style="5"/>
    <col min="11777" max="11777" width="1.42578125" style="5" customWidth="1"/>
    <col min="11778" max="11778" width="21.42578125" style="5" customWidth="1"/>
    <col min="11779" max="11779" width="10" style="5" customWidth="1"/>
    <col min="11780" max="11781" width="8.85546875" style="5" customWidth="1"/>
    <col min="11782" max="11782" width="10" style="5" customWidth="1"/>
    <col min="11783" max="11784" width="8.85546875" style="5" customWidth="1"/>
    <col min="11785" max="11785" width="10" style="5" customWidth="1"/>
    <col min="11786" max="11787" width="8.85546875" style="5" customWidth="1"/>
    <col min="11788" max="11788" width="1.42578125" style="5" customWidth="1"/>
    <col min="11789" max="11789" width="32.85546875" style="5" customWidth="1"/>
    <col min="11790" max="11790" width="1.140625" style="5" customWidth="1"/>
    <col min="11791" max="11791" width="4.42578125" style="5" bestFit="1" customWidth="1"/>
    <col min="11792" max="12032" width="9.140625" style="5"/>
    <col min="12033" max="12033" width="1.42578125" style="5" customWidth="1"/>
    <col min="12034" max="12034" width="21.42578125" style="5" customWidth="1"/>
    <col min="12035" max="12035" width="10" style="5" customWidth="1"/>
    <col min="12036" max="12037" width="8.85546875" style="5" customWidth="1"/>
    <col min="12038" max="12038" width="10" style="5" customWidth="1"/>
    <col min="12039" max="12040" width="8.85546875" style="5" customWidth="1"/>
    <col min="12041" max="12041" width="10" style="5" customWidth="1"/>
    <col min="12042" max="12043" width="8.85546875" style="5" customWidth="1"/>
    <col min="12044" max="12044" width="1.42578125" style="5" customWidth="1"/>
    <col min="12045" max="12045" width="32.85546875" style="5" customWidth="1"/>
    <col min="12046" max="12046" width="1.140625" style="5" customWidth="1"/>
    <col min="12047" max="12047" width="4.42578125" style="5" bestFit="1" customWidth="1"/>
    <col min="12048" max="12288" width="9.140625" style="5"/>
    <col min="12289" max="12289" width="1.42578125" style="5" customWidth="1"/>
    <col min="12290" max="12290" width="21.42578125" style="5" customWidth="1"/>
    <col min="12291" max="12291" width="10" style="5" customWidth="1"/>
    <col min="12292" max="12293" width="8.85546875" style="5" customWidth="1"/>
    <col min="12294" max="12294" width="10" style="5" customWidth="1"/>
    <col min="12295" max="12296" width="8.85546875" style="5" customWidth="1"/>
    <col min="12297" max="12297" width="10" style="5" customWidth="1"/>
    <col min="12298" max="12299" width="8.85546875" style="5" customWidth="1"/>
    <col min="12300" max="12300" width="1.42578125" style="5" customWidth="1"/>
    <col min="12301" max="12301" width="32.85546875" style="5" customWidth="1"/>
    <col min="12302" max="12302" width="1.140625" style="5" customWidth="1"/>
    <col min="12303" max="12303" width="4.42578125" style="5" bestFit="1" customWidth="1"/>
    <col min="12304" max="12544" width="9.140625" style="5"/>
    <col min="12545" max="12545" width="1.42578125" style="5" customWidth="1"/>
    <col min="12546" max="12546" width="21.42578125" style="5" customWidth="1"/>
    <col min="12547" max="12547" width="10" style="5" customWidth="1"/>
    <col min="12548" max="12549" width="8.85546875" style="5" customWidth="1"/>
    <col min="12550" max="12550" width="10" style="5" customWidth="1"/>
    <col min="12551" max="12552" width="8.85546875" style="5" customWidth="1"/>
    <col min="12553" max="12553" width="10" style="5" customWidth="1"/>
    <col min="12554" max="12555" width="8.85546875" style="5" customWidth="1"/>
    <col min="12556" max="12556" width="1.42578125" style="5" customWidth="1"/>
    <col min="12557" max="12557" width="32.85546875" style="5" customWidth="1"/>
    <col min="12558" max="12558" width="1.140625" style="5" customWidth="1"/>
    <col min="12559" max="12559" width="4.42578125" style="5" bestFit="1" customWidth="1"/>
    <col min="12560" max="12800" width="9.140625" style="5"/>
    <col min="12801" max="12801" width="1.42578125" style="5" customWidth="1"/>
    <col min="12802" max="12802" width="21.42578125" style="5" customWidth="1"/>
    <col min="12803" max="12803" width="10" style="5" customWidth="1"/>
    <col min="12804" max="12805" width="8.85546875" style="5" customWidth="1"/>
    <col min="12806" max="12806" width="10" style="5" customWidth="1"/>
    <col min="12807" max="12808" width="8.85546875" style="5" customWidth="1"/>
    <col min="12809" max="12809" width="10" style="5" customWidth="1"/>
    <col min="12810" max="12811" width="8.85546875" style="5" customWidth="1"/>
    <col min="12812" max="12812" width="1.42578125" style="5" customWidth="1"/>
    <col min="12813" max="12813" width="32.85546875" style="5" customWidth="1"/>
    <col min="12814" max="12814" width="1.140625" style="5" customWidth="1"/>
    <col min="12815" max="12815" width="4.42578125" style="5" bestFit="1" customWidth="1"/>
    <col min="12816" max="13056" width="9.140625" style="5"/>
    <col min="13057" max="13057" width="1.42578125" style="5" customWidth="1"/>
    <col min="13058" max="13058" width="21.42578125" style="5" customWidth="1"/>
    <col min="13059" max="13059" width="10" style="5" customWidth="1"/>
    <col min="13060" max="13061" width="8.85546875" style="5" customWidth="1"/>
    <col min="13062" max="13062" width="10" style="5" customWidth="1"/>
    <col min="13063" max="13064" width="8.85546875" style="5" customWidth="1"/>
    <col min="13065" max="13065" width="10" style="5" customWidth="1"/>
    <col min="13066" max="13067" width="8.85546875" style="5" customWidth="1"/>
    <col min="13068" max="13068" width="1.42578125" style="5" customWidth="1"/>
    <col min="13069" max="13069" width="32.85546875" style="5" customWidth="1"/>
    <col min="13070" max="13070" width="1.140625" style="5" customWidth="1"/>
    <col min="13071" max="13071" width="4.42578125" style="5" bestFit="1" customWidth="1"/>
    <col min="13072" max="13312" width="9.140625" style="5"/>
    <col min="13313" max="13313" width="1.42578125" style="5" customWidth="1"/>
    <col min="13314" max="13314" width="21.42578125" style="5" customWidth="1"/>
    <col min="13315" max="13315" width="10" style="5" customWidth="1"/>
    <col min="13316" max="13317" width="8.85546875" style="5" customWidth="1"/>
    <col min="13318" max="13318" width="10" style="5" customWidth="1"/>
    <col min="13319" max="13320" width="8.85546875" style="5" customWidth="1"/>
    <col min="13321" max="13321" width="10" style="5" customWidth="1"/>
    <col min="13322" max="13323" width="8.85546875" style="5" customWidth="1"/>
    <col min="13324" max="13324" width="1.42578125" style="5" customWidth="1"/>
    <col min="13325" max="13325" width="32.85546875" style="5" customWidth="1"/>
    <col min="13326" max="13326" width="1.140625" style="5" customWidth="1"/>
    <col min="13327" max="13327" width="4.42578125" style="5" bestFit="1" customWidth="1"/>
    <col min="13328" max="13568" width="9.140625" style="5"/>
    <col min="13569" max="13569" width="1.42578125" style="5" customWidth="1"/>
    <col min="13570" max="13570" width="21.42578125" style="5" customWidth="1"/>
    <col min="13571" max="13571" width="10" style="5" customWidth="1"/>
    <col min="13572" max="13573" width="8.85546875" style="5" customWidth="1"/>
    <col min="13574" max="13574" width="10" style="5" customWidth="1"/>
    <col min="13575" max="13576" width="8.85546875" style="5" customWidth="1"/>
    <col min="13577" max="13577" width="10" style="5" customWidth="1"/>
    <col min="13578" max="13579" width="8.85546875" style="5" customWidth="1"/>
    <col min="13580" max="13580" width="1.42578125" style="5" customWidth="1"/>
    <col min="13581" max="13581" width="32.85546875" style="5" customWidth="1"/>
    <col min="13582" max="13582" width="1.140625" style="5" customWidth="1"/>
    <col min="13583" max="13583" width="4.42578125" style="5" bestFit="1" customWidth="1"/>
    <col min="13584" max="13824" width="9.140625" style="5"/>
    <col min="13825" max="13825" width="1.42578125" style="5" customWidth="1"/>
    <col min="13826" max="13826" width="21.42578125" style="5" customWidth="1"/>
    <col min="13827" max="13827" width="10" style="5" customWidth="1"/>
    <col min="13828" max="13829" width="8.85546875" style="5" customWidth="1"/>
    <col min="13830" max="13830" width="10" style="5" customWidth="1"/>
    <col min="13831" max="13832" width="8.85546875" style="5" customWidth="1"/>
    <col min="13833" max="13833" width="10" style="5" customWidth="1"/>
    <col min="13834" max="13835" width="8.85546875" style="5" customWidth="1"/>
    <col min="13836" max="13836" width="1.42578125" style="5" customWidth="1"/>
    <col min="13837" max="13837" width="32.85546875" style="5" customWidth="1"/>
    <col min="13838" max="13838" width="1.140625" style="5" customWidth="1"/>
    <col min="13839" max="13839" width="4.42578125" style="5" bestFit="1" customWidth="1"/>
    <col min="13840" max="14080" width="9.140625" style="5"/>
    <col min="14081" max="14081" width="1.42578125" style="5" customWidth="1"/>
    <col min="14082" max="14082" width="21.42578125" style="5" customWidth="1"/>
    <col min="14083" max="14083" width="10" style="5" customWidth="1"/>
    <col min="14084" max="14085" width="8.85546875" style="5" customWidth="1"/>
    <col min="14086" max="14086" width="10" style="5" customWidth="1"/>
    <col min="14087" max="14088" width="8.85546875" style="5" customWidth="1"/>
    <col min="14089" max="14089" width="10" style="5" customWidth="1"/>
    <col min="14090" max="14091" width="8.85546875" style="5" customWidth="1"/>
    <col min="14092" max="14092" width="1.42578125" style="5" customWidth="1"/>
    <col min="14093" max="14093" width="32.85546875" style="5" customWidth="1"/>
    <col min="14094" max="14094" width="1.140625" style="5" customWidth="1"/>
    <col min="14095" max="14095" width="4.42578125" style="5" bestFit="1" customWidth="1"/>
    <col min="14096" max="14336" width="9.140625" style="5"/>
    <col min="14337" max="14337" width="1.42578125" style="5" customWidth="1"/>
    <col min="14338" max="14338" width="21.42578125" style="5" customWidth="1"/>
    <col min="14339" max="14339" width="10" style="5" customWidth="1"/>
    <col min="14340" max="14341" width="8.85546875" style="5" customWidth="1"/>
    <col min="14342" max="14342" width="10" style="5" customWidth="1"/>
    <col min="14343" max="14344" width="8.85546875" style="5" customWidth="1"/>
    <col min="14345" max="14345" width="10" style="5" customWidth="1"/>
    <col min="14346" max="14347" width="8.85546875" style="5" customWidth="1"/>
    <col min="14348" max="14348" width="1.42578125" style="5" customWidth="1"/>
    <col min="14349" max="14349" width="32.85546875" style="5" customWidth="1"/>
    <col min="14350" max="14350" width="1.140625" style="5" customWidth="1"/>
    <col min="14351" max="14351" width="4.42578125" style="5" bestFit="1" customWidth="1"/>
    <col min="14352" max="14592" width="9.140625" style="5"/>
    <col min="14593" max="14593" width="1.42578125" style="5" customWidth="1"/>
    <col min="14594" max="14594" width="21.42578125" style="5" customWidth="1"/>
    <col min="14595" max="14595" width="10" style="5" customWidth="1"/>
    <col min="14596" max="14597" width="8.85546875" style="5" customWidth="1"/>
    <col min="14598" max="14598" width="10" style="5" customWidth="1"/>
    <col min="14599" max="14600" width="8.85546875" style="5" customWidth="1"/>
    <col min="14601" max="14601" width="10" style="5" customWidth="1"/>
    <col min="14602" max="14603" width="8.85546875" style="5" customWidth="1"/>
    <col min="14604" max="14604" width="1.42578125" style="5" customWidth="1"/>
    <col min="14605" max="14605" width="32.85546875" style="5" customWidth="1"/>
    <col min="14606" max="14606" width="1.140625" style="5" customWidth="1"/>
    <col min="14607" max="14607" width="4.42578125" style="5" bestFit="1" customWidth="1"/>
    <col min="14608" max="14848" width="9.140625" style="5"/>
    <col min="14849" max="14849" width="1.42578125" style="5" customWidth="1"/>
    <col min="14850" max="14850" width="21.42578125" style="5" customWidth="1"/>
    <col min="14851" max="14851" width="10" style="5" customWidth="1"/>
    <col min="14852" max="14853" width="8.85546875" style="5" customWidth="1"/>
    <col min="14854" max="14854" width="10" style="5" customWidth="1"/>
    <col min="14855" max="14856" width="8.85546875" style="5" customWidth="1"/>
    <col min="14857" max="14857" width="10" style="5" customWidth="1"/>
    <col min="14858" max="14859" width="8.85546875" style="5" customWidth="1"/>
    <col min="14860" max="14860" width="1.42578125" style="5" customWidth="1"/>
    <col min="14861" max="14861" width="32.85546875" style="5" customWidth="1"/>
    <col min="14862" max="14862" width="1.140625" style="5" customWidth="1"/>
    <col min="14863" max="14863" width="4.42578125" style="5" bestFit="1" customWidth="1"/>
    <col min="14864" max="15104" width="9.140625" style="5"/>
    <col min="15105" max="15105" width="1.42578125" style="5" customWidth="1"/>
    <col min="15106" max="15106" width="21.42578125" style="5" customWidth="1"/>
    <col min="15107" max="15107" width="10" style="5" customWidth="1"/>
    <col min="15108" max="15109" width="8.85546875" style="5" customWidth="1"/>
    <col min="15110" max="15110" width="10" style="5" customWidth="1"/>
    <col min="15111" max="15112" width="8.85546875" style="5" customWidth="1"/>
    <col min="15113" max="15113" width="10" style="5" customWidth="1"/>
    <col min="15114" max="15115" width="8.85546875" style="5" customWidth="1"/>
    <col min="15116" max="15116" width="1.42578125" style="5" customWidth="1"/>
    <col min="15117" max="15117" width="32.85546875" style="5" customWidth="1"/>
    <col min="15118" max="15118" width="1.140625" style="5" customWidth="1"/>
    <col min="15119" max="15119" width="4.42578125" style="5" bestFit="1" customWidth="1"/>
    <col min="15120" max="15360" width="9.140625" style="5"/>
    <col min="15361" max="15361" width="1.42578125" style="5" customWidth="1"/>
    <col min="15362" max="15362" width="21.42578125" style="5" customWidth="1"/>
    <col min="15363" max="15363" width="10" style="5" customWidth="1"/>
    <col min="15364" max="15365" width="8.85546875" style="5" customWidth="1"/>
    <col min="15366" max="15366" width="10" style="5" customWidth="1"/>
    <col min="15367" max="15368" width="8.85546875" style="5" customWidth="1"/>
    <col min="15369" max="15369" width="10" style="5" customWidth="1"/>
    <col min="15370" max="15371" width="8.85546875" style="5" customWidth="1"/>
    <col min="15372" max="15372" width="1.42578125" style="5" customWidth="1"/>
    <col min="15373" max="15373" width="32.85546875" style="5" customWidth="1"/>
    <col min="15374" max="15374" width="1.140625" style="5" customWidth="1"/>
    <col min="15375" max="15375" width="4.42578125" style="5" bestFit="1" customWidth="1"/>
    <col min="15376" max="15616" width="9.140625" style="5"/>
    <col min="15617" max="15617" width="1.42578125" style="5" customWidth="1"/>
    <col min="15618" max="15618" width="21.42578125" style="5" customWidth="1"/>
    <col min="15619" max="15619" width="10" style="5" customWidth="1"/>
    <col min="15620" max="15621" width="8.85546875" style="5" customWidth="1"/>
    <col min="15622" max="15622" width="10" style="5" customWidth="1"/>
    <col min="15623" max="15624" width="8.85546875" style="5" customWidth="1"/>
    <col min="15625" max="15625" width="10" style="5" customWidth="1"/>
    <col min="15626" max="15627" width="8.85546875" style="5" customWidth="1"/>
    <col min="15628" max="15628" width="1.42578125" style="5" customWidth="1"/>
    <col min="15629" max="15629" width="32.85546875" style="5" customWidth="1"/>
    <col min="15630" max="15630" width="1.140625" style="5" customWidth="1"/>
    <col min="15631" max="15631" width="4.42578125" style="5" bestFit="1" customWidth="1"/>
    <col min="15632" max="15872" width="9.140625" style="5"/>
    <col min="15873" max="15873" width="1.42578125" style="5" customWidth="1"/>
    <col min="15874" max="15874" width="21.42578125" style="5" customWidth="1"/>
    <col min="15875" max="15875" width="10" style="5" customWidth="1"/>
    <col min="15876" max="15877" width="8.85546875" style="5" customWidth="1"/>
    <col min="15878" max="15878" width="10" style="5" customWidth="1"/>
    <col min="15879" max="15880" width="8.85546875" style="5" customWidth="1"/>
    <col min="15881" max="15881" width="10" style="5" customWidth="1"/>
    <col min="15882" max="15883" width="8.85546875" style="5" customWidth="1"/>
    <col min="15884" max="15884" width="1.42578125" style="5" customWidth="1"/>
    <col min="15885" max="15885" width="32.85546875" style="5" customWidth="1"/>
    <col min="15886" max="15886" width="1.140625" style="5" customWidth="1"/>
    <col min="15887" max="15887" width="4.42578125" style="5" bestFit="1" customWidth="1"/>
    <col min="15888" max="16128" width="9.140625" style="5"/>
    <col min="16129" max="16129" width="1.42578125" style="5" customWidth="1"/>
    <col min="16130" max="16130" width="21.42578125" style="5" customWidth="1"/>
    <col min="16131" max="16131" width="10" style="5" customWidth="1"/>
    <col min="16132" max="16133" width="8.85546875" style="5" customWidth="1"/>
    <col min="16134" max="16134" width="10" style="5" customWidth="1"/>
    <col min="16135" max="16136" width="8.85546875" style="5" customWidth="1"/>
    <col min="16137" max="16137" width="10" style="5" customWidth="1"/>
    <col min="16138" max="16139" width="8.85546875" style="5" customWidth="1"/>
    <col min="16140" max="16140" width="1.42578125" style="5" customWidth="1"/>
    <col min="16141" max="16141" width="32.85546875" style="5" customWidth="1"/>
    <col min="16142" max="16142" width="1.140625" style="5" customWidth="1"/>
    <col min="16143" max="16143" width="4.42578125" style="5" bestFit="1" customWidth="1"/>
    <col min="16144" max="16384" width="9.140625" style="5"/>
  </cols>
  <sheetData>
    <row r="1" spans="1:18" s="1" customFormat="1" ht="22.5" customHeight="1" thickBot="1" x14ac:dyDescent="0.55000000000000004">
      <c r="A1" s="1" t="s">
        <v>0</v>
      </c>
      <c r="C1" s="2"/>
      <c r="D1" s="2"/>
      <c r="E1" s="2"/>
      <c r="F1" s="2"/>
      <c r="G1" s="2"/>
      <c r="H1" s="2"/>
      <c r="I1" s="2"/>
      <c r="J1" s="2"/>
      <c r="K1" s="2"/>
      <c r="O1" s="3">
        <v>6</v>
      </c>
    </row>
    <row r="2" spans="1:18" s="1" customFormat="1" ht="22.5" customHeight="1" thickTop="1" x14ac:dyDescent="0.5">
      <c r="A2" s="1" t="s">
        <v>1</v>
      </c>
      <c r="C2" s="2"/>
      <c r="D2" s="2"/>
      <c r="E2" s="2"/>
      <c r="F2" s="2"/>
      <c r="G2" s="2"/>
      <c r="H2" s="2"/>
      <c r="I2" s="2"/>
      <c r="J2" s="2"/>
      <c r="K2" s="2"/>
      <c r="O2" s="4" t="s">
        <v>2</v>
      </c>
    </row>
    <row r="3" spans="1:18" ht="6" customHeight="1" x14ac:dyDescent="0.3">
      <c r="O3" s="8"/>
    </row>
    <row r="4" spans="1:18" s="6" customFormat="1" ht="20.25" customHeight="1" x14ac:dyDescent="0.5">
      <c r="A4" s="9" t="s">
        <v>3</v>
      </c>
      <c r="B4" s="9"/>
      <c r="C4" s="10" t="s">
        <v>4</v>
      </c>
      <c r="D4" s="11"/>
      <c r="E4" s="12"/>
      <c r="F4" s="13" t="s">
        <v>5</v>
      </c>
      <c r="G4" s="13"/>
      <c r="H4" s="13"/>
      <c r="I4" s="13" t="s">
        <v>6</v>
      </c>
      <c r="J4" s="13"/>
      <c r="K4" s="13"/>
      <c r="L4" s="14" t="s">
        <v>7</v>
      </c>
      <c r="M4" s="9"/>
      <c r="N4" s="15"/>
      <c r="O4" s="8"/>
    </row>
    <row r="5" spans="1:18" s="6" customFormat="1" ht="20.25" customHeight="1" x14ac:dyDescent="0.5">
      <c r="A5" s="16"/>
      <c r="B5" s="16"/>
      <c r="C5" s="17" t="s">
        <v>8</v>
      </c>
      <c r="D5" s="17" t="s">
        <v>9</v>
      </c>
      <c r="E5" s="17" t="s">
        <v>10</v>
      </c>
      <c r="F5" s="17" t="s">
        <v>8</v>
      </c>
      <c r="G5" s="17" t="s">
        <v>9</v>
      </c>
      <c r="H5" s="17" t="s">
        <v>10</v>
      </c>
      <c r="I5" s="17" t="s">
        <v>8</v>
      </c>
      <c r="J5" s="17" t="s">
        <v>9</v>
      </c>
      <c r="K5" s="17" t="s">
        <v>10</v>
      </c>
      <c r="L5" s="18"/>
      <c r="M5" s="16"/>
      <c r="N5" s="15"/>
      <c r="O5" s="8"/>
    </row>
    <row r="6" spans="1:18" s="6" customFormat="1" ht="20.25" customHeight="1" x14ac:dyDescent="0.5">
      <c r="A6" s="19"/>
      <c r="B6" s="19"/>
      <c r="C6" s="20" t="s">
        <v>11</v>
      </c>
      <c r="D6" s="20" t="s">
        <v>12</v>
      </c>
      <c r="E6" s="20" t="s">
        <v>13</v>
      </c>
      <c r="F6" s="20" t="s">
        <v>11</v>
      </c>
      <c r="G6" s="20" t="s">
        <v>12</v>
      </c>
      <c r="H6" s="20" t="s">
        <v>13</v>
      </c>
      <c r="I6" s="20" t="s">
        <v>11</v>
      </c>
      <c r="J6" s="20" t="s">
        <v>12</v>
      </c>
      <c r="K6" s="20" t="s">
        <v>13</v>
      </c>
      <c r="L6" s="21"/>
      <c r="M6" s="19"/>
      <c r="N6" s="15"/>
      <c r="O6" s="8"/>
    </row>
    <row r="7" spans="1:18" s="2" customFormat="1" ht="21" customHeight="1" x14ac:dyDescent="0.5">
      <c r="A7" s="22" t="s">
        <v>14</v>
      </c>
      <c r="B7" s="23"/>
      <c r="C7" s="24">
        <f t="shared" ref="C7:C27" si="0">SUM(D7:E7)</f>
        <v>1509125</v>
      </c>
      <c r="D7" s="24">
        <f>SUM(D8:D9)</f>
        <v>738943</v>
      </c>
      <c r="E7" s="24">
        <f>SUM(E8:E9)</f>
        <v>770182</v>
      </c>
      <c r="F7" s="24">
        <f>SUM(G7:H7)</f>
        <v>1535445</v>
      </c>
      <c r="G7" s="24">
        <f>SUM(G8:G9)</f>
        <v>751779</v>
      </c>
      <c r="H7" s="24">
        <f>SUM(H8:H9)</f>
        <v>783666</v>
      </c>
      <c r="I7" s="24">
        <f>SUM(J7:K7)</f>
        <v>1558301</v>
      </c>
      <c r="J7" s="24">
        <f>SUM(J8:J9)</f>
        <v>762141</v>
      </c>
      <c r="K7" s="24">
        <f>SUM(K8:K9)</f>
        <v>796160</v>
      </c>
      <c r="L7" s="25" t="s">
        <v>11</v>
      </c>
      <c r="M7" s="26"/>
      <c r="N7" s="15"/>
      <c r="O7" s="8"/>
      <c r="Q7" s="27"/>
      <c r="R7" s="27"/>
    </row>
    <row r="8" spans="1:18" s="2" customFormat="1" ht="20.25" customHeight="1" x14ac:dyDescent="0.5">
      <c r="A8" s="28"/>
      <c r="B8" s="28" t="s">
        <v>15</v>
      </c>
      <c r="C8" s="24">
        <f t="shared" si="0"/>
        <v>1042234</v>
      </c>
      <c r="D8" s="24">
        <f>SUM(D11:D21,D24:D26,D35,D38:D43,D46:D47,D50:D51,D54:D55,D62:D63,D66,D68:D72,D75:D76,D79:D80)</f>
        <v>507543</v>
      </c>
      <c r="E8" s="24">
        <f>SUM(E11:E21,E24:E26,E35,E38:E43,E46:E47,E50:E51,E54:E55,E62:E63,E66,E68:E72,E75:E76,E79:E80)</f>
        <v>534691</v>
      </c>
      <c r="F8" s="24">
        <f>SUM(G8:H8)</f>
        <v>1059911</v>
      </c>
      <c r="G8" s="24">
        <f>SUM(G11:G21,G24:G26,G35,G38:G43,G46:G47,G50:G51,G54:G55,G62:G63,G66,G68:G72,G75:G76,G79:G80)</f>
        <v>516105</v>
      </c>
      <c r="H8" s="24">
        <f>SUM(H11:H21,H24:H26,H35,H38:H43,H46:H47,H50:H51,H54:H55,H62:H63,H66,H68:H72,H75:H76,H79:H80)</f>
        <v>543806</v>
      </c>
      <c r="I8" s="24">
        <f>SUM(J8:K8)</f>
        <v>1075244</v>
      </c>
      <c r="J8" s="24">
        <f>SUM(J11:J21,J24:J26,J35,J38:J43,J46:J47,J50:J51,J54:J55,J62:J63,J66,J68:J72,J75:J76,J79:J80)</f>
        <v>523185</v>
      </c>
      <c r="K8" s="24">
        <f>SUM(K11:K21,K24:K26,K35,K38:K43,K46:K47,K50:K51,K54:K55,K62:K63,K66,K68:K72,K75:K76,K79:K80)</f>
        <v>552059</v>
      </c>
      <c r="L8" s="28"/>
      <c r="M8" s="28" t="s">
        <v>16</v>
      </c>
      <c r="N8" s="15"/>
      <c r="O8" s="8"/>
      <c r="Q8" s="27"/>
    </row>
    <row r="9" spans="1:18" s="2" customFormat="1" ht="20.25" customHeight="1" x14ac:dyDescent="0.5">
      <c r="B9" s="2" t="s">
        <v>17</v>
      </c>
      <c r="C9" s="24">
        <f t="shared" si="0"/>
        <v>466891</v>
      </c>
      <c r="D9" s="24">
        <f>SUM(D22,D27,D36,D44,D48,D52,D64,D73,D77,D81)</f>
        <v>231400</v>
      </c>
      <c r="E9" s="24">
        <f>SUM(E22,E27,E36,E44,E48,E52,E64,E73,E77,E81)</f>
        <v>235491</v>
      </c>
      <c r="F9" s="24">
        <f>SUM(G9:H9)</f>
        <v>475534</v>
      </c>
      <c r="G9" s="24">
        <f>SUM(G22,G27,G36,G44,G48,G52,G64,G73,G77,G81)</f>
        <v>235674</v>
      </c>
      <c r="H9" s="24">
        <f>SUM(H22,H27,H36,H44,H48,H52,H64,H73,H77,H81)</f>
        <v>239860</v>
      </c>
      <c r="I9" s="24">
        <f>SUM(J9:K9)</f>
        <v>483057</v>
      </c>
      <c r="J9" s="24">
        <f>SUM(J22,J27,J36,J44,J48,J52,J64,J73,J77,J81)</f>
        <v>238956</v>
      </c>
      <c r="K9" s="24">
        <f>SUM(K22,K27,K36,K44,K48,K52,K64,K73,K77,K81)</f>
        <v>244101</v>
      </c>
      <c r="M9" s="2" t="s">
        <v>18</v>
      </c>
      <c r="N9" s="29"/>
      <c r="O9" s="8"/>
    </row>
    <row r="10" spans="1:18" s="2" customFormat="1" ht="20.25" customHeight="1" x14ac:dyDescent="0.5">
      <c r="A10" s="2" t="s">
        <v>19</v>
      </c>
      <c r="C10" s="24">
        <f t="shared" si="0"/>
        <v>330156</v>
      </c>
      <c r="D10" s="24">
        <f>SUM(D11:D22)</f>
        <v>159297</v>
      </c>
      <c r="E10" s="24">
        <f>SUM(E11:E22)</f>
        <v>170859</v>
      </c>
      <c r="F10" s="24">
        <f>SUM(G10:H10)</f>
        <v>335063</v>
      </c>
      <c r="G10" s="24">
        <f>SUM(G11:G22)</f>
        <v>162038</v>
      </c>
      <c r="H10" s="24">
        <f>SUM(H11:H22)</f>
        <v>173025</v>
      </c>
      <c r="I10" s="24">
        <f>SUM(J10:K10)</f>
        <v>339600</v>
      </c>
      <c r="J10" s="24">
        <f>SUM(J11:J22)</f>
        <v>164384</v>
      </c>
      <c r="K10" s="24">
        <f>SUM(K11:K22)</f>
        <v>175216</v>
      </c>
      <c r="M10" s="2" t="s">
        <v>20</v>
      </c>
      <c r="N10" s="5"/>
      <c r="O10" s="8"/>
    </row>
    <row r="11" spans="1:18" s="32" customFormat="1" ht="18.75" customHeight="1" x14ac:dyDescent="0.5">
      <c r="A11" s="30"/>
      <c r="B11" s="30" t="s">
        <v>21</v>
      </c>
      <c r="C11" s="31">
        <f t="shared" si="0"/>
        <v>27815</v>
      </c>
      <c r="D11" s="31">
        <v>13140</v>
      </c>
      <c r="E11" s="31">
        <v>14675</v>
      </c>
      <c r="F11" s="30">
        <f t="shared" ref="F11:F27" si="1">SUM(G11:H11)</f>
        <v>27057</v>
      </c>
      <c r="G11" s="31">
        <v>12809</v>
      </c>
      <c r="H11" s="31">
        <v>14248</v>
      </c>
      <c r="I11" s="30">
        <f t="shared" ref="I11:I27" si="2">SUM(J11:K11)</f>
        <v>26313</v>
      </c>
      <c r="J11" s="31">
        <v>12466</v>
      </c>
      <c r="K11" s="31">
        <v>13847</v>
      </c>
      <c r="L11" s="30">
        <v>12605</v>
      </c>
      <c r="M11" s="30" t="s">
        <v>22</v>
      </c>
      <c r="N11" s="5"/>
      <c r="O11" s="8"/>
    </row>
    <row r="12" spans="1:18" s="32" customFormat="1" ht="18.75" customHeight="1" x14ac:dyDescent="0.5">
      <c r="A12" s="6"/>
      <c r="B12" s="6" t="s">
        <v>23</v>
      </c>
      <c r="C12" s="31">
        <f t="shared" si="0"/>
        <v>46425</v>
      </c>
      <c r="D12" s="31">
        <v>21508</v>
      </c>
      <c r="E12" s="31">
        <v>24917</v>
      </c>
      <c r="F12" s="30">
        <f t="shared" si="1"/>
        <v>46352</v>
      </c>
      <c r="G12" s="31">
        <v>21565</v>
      </c>
      <c r="H12" s="31">
        <v>24787</v>
      </c>
      <c r="I12" s="30">
        <f t="shared" si="2"/>
        <v>46658</v>
      </c>
      <c r="J12" s="31">
        <v>21824</v>
      </c>
      <c r="K12" s="31">
        <v>24834</v>
      </c>
      <c r="L12" s="6">
        <v>36867</v>
      </c>
      <c r="M12" s="6" t="s">
        <v>24</v>
      </c>
      <c r="N12" s="5"/>
      <c r="O12" s="8"/>
    </row>
    <row r="13" spans="1:18" s="32" customFormat="1" ht="18.75" customHeight="1" x14ac:dyDescent="0.5">
      <c r="A13" s="6"/>
      <c r="B13" s="6" t="s">
        <v>25</v>
      </c>
      <c r="C13" s="31">
        <f t="shared" si="0"/>
        <v>4316</v>
      </c>
      <c r="D13" s="31">
        <v>2059</v>
      </c>
      <c r="E13" s="31">
        <v>2257</v>
      </c>
      <c r="F13" s="30">
        <f t="shared" si="1"/>
        <v>4254</v>
      </c>
      <c r="G13" s="31">
        <v>2034</v>
      </c>
      <c r="H13" s="31">
        <v>2220</v>
      </c>
      <c r="I13" s="30">
        <f t="shared" si="2"/>
        <v>4236</v>
      </c>
      <c r="J13" s="31">
        <v>2020</v>
      </c>
      <c r="K13" s="31">
        <v>2216</v>
      </c>
      <c r="L13" s="6">
        <v>5888</v>
      </c>
      <c r="M13" s="6" t="s">
        <v>26</v>
      </c>
      <c r="N13" s="5"/>
      <c r="O13" s="8"/>
    </row>
    <row r="14" spans="1:18" s="32" customFormat="1" ht="18.75" customHeight="1" x14ac:dyDescent="0.5">
      <c r="A14" s="6"/>
      <c r="B14" s="6" t="s">
        <v>27</v>
      </c>
      <c r="C14" s="31">
        <f t="shared" si="0"/>
        <v>12269</v>
      </c>
      <c r="D14" s="31">
        <v>6788</v>
      </c>
      <c r="E14" s="31">
        <v>5481</v>
      </c>
      <c r="F14" s="30">
        <f t="shared" si="1"/>
        <v>12419</v>
      </c>
      <c r="G14" s="31">
        <v>6971</v>
      </c>
      <c r="H14" s="31">
        <v>5448</v>
      </c>
      <c r="I14" s="30">
        <f t="shared" si="2"/>
        <v>12136</v>
      </c>
      <c r="J14" s="31">
        <v>6737</v>
      </c>
      <c r="K14" s="31">
        <v>5399</v>
      </c>
      <c r="L14" s="6">
        <v>7406</v>
      </c>
      <c r="M14" s="6" t="s">
        <v>28</v>
      </c>
      <c r="N14" s="5"/>
      <c r="O14" s="8"/>
    </row>
    <row r="15" spans="1:18" s="32" customFormat="1" ht="18.75" customHeight="1" x14ac:dyDescent="0.5">
      <c r="A15" s="6"/>
      <c r="B15" s="6" t="s">
        <v>29</v>
      </c>
      <c r="C15" s="31">
        <f t="shared" si="0"/>
        <v>68023</v>
      </c>
      <c r="D15" s="31">
        <v>33389</v>
      </c>
      <c r="E15" s="31">
        <v>34634</v>
      </c>
      <c r="F15" s="30">
        <f t="shared" si="1"/>
        <v>68929</v>
      </c>
      <c r="G15" s="31">
        <v>33966</v>
      </c>
      <c r="H15" s="31">
        <v>34963</v>
      </c>
      <c r="I15" s="30">
        <f t="shared" si="2"/>
        <v>69298</v>
      </c>
      <c r="J15" s="31">
        <v>34348</v>
      </c>
      <c r="K15" s="31">
        <v>34950</v>
      </c>
      <c r="L15" s="6">
        <v>43714</v>
      </c>
      <c r="M15" s="6" t="s">
        <v>30</v>
      </c>
      <c r="N15" s="5"/>
      <c r="O15" s="8"/>
    </row>
    <row r="16" spans="1:18" s="32" customFormat="1" ht="18.75" customHeight="1" x14ac:dyDescent="0.5">
      <c r="A16" s="6"/>
      <c r="B16" s="6" t="s">
        <v>31</v>
      </c>
      <c r="C16" s="31">
        <f t="shared" si="0"/>
        <v>34929</v>
      </c>
      <c r="D16" s="31">
        <v>16268</v>
      </c>
      <c r="E16" s="31">
        <v>18661</v>
      </c>
      <c r="F16" s="30">
        <f t="shared" si="1"/>
        <v>35408</v>
      </c>
      <c r="G16" s="31">
        <v>16506</v>
      </c>
      <c r="H16" s="31">
        <v>18902</v>
      </c>
      <c r="I16" s="30">
        <f t="shared" si="2"/>
        <v>36055</v>
      </c>
      <c r="J16" s="31">
        <v>16766</v>
      </c>
      <c r="K16" s="31">
        <v>19289</v>
      </c>
      <c r="L16" s="6">
        <v>20651</v>
      </c>
      <c r="M16" s="6" t="s">
        <v>32</v>
      </c>
      <c r="N16" s="5"/>
      <c r="O16" s="8"/>
    </row>
    <row r="17" spans="1:15" s="32" customFormat="1" ht="18.75" customHeight="1" x14ac:dyDescent="0.5">
      <c r="A17" s="6"/>
      <c r="B17" s="6" t="s">
        <v>33</v>
      </c>
      <c r="C17" s="31">
        <f t="shared" si="0"/>
        <v>12333</v>
      </c>
      <c r="D17" s="31">
        <v>6348</v>
      </c>
      <c r="E17" s="31">
        <v>5985</v>
      </c>
      <c r="F17" s="30">
        <f t="shared" si="1"/>
        <v>12815</v>
      </c>
      <c r="G17" s="31">
        <v>6640</v>
      </c>
      <c r="H17" s="31">
        <v>6175</v>
      </c>
      <c r="I17" s="30">
        <f t="shared" si="2"/>
        <v>12975</v>
      </c>
      <c r="J17" s="31">
        <v>6721</v>
      </c>
      <c r="K17" s="31">
        <v>6254</v>
      </c>
      <c r="L17" s="6">
        <v>10352</v>
      </c>
      <c r="M17" s="6" t="s">
        <v>34</v>
      </c>
      <c r="N17" s="5"/>
      <c r="O17" s="8"/>
    </row>
    <row r="18" spans="1:15" s="2" customFormat="1" ht="18.75" customHeight="1" x14ac:dyDescent="0.5">
      <c r="A18" s="6"/>
      <c r="B18" s="6" t="s">
        <v>35</v>
      </c>
      <c r="C18" s="31">
        <f t="shared" si="0"/>
        <v>38548</v>
      </c>
      <c r="D18" s="31">
        <v>19027</v>
      </c>
      <c r="E18" s="31">
        <v>19521</v>
      </c>
      <c r="F18" s="30">
        <f t="shared" si="1"/>
        <v>39716</v>
      </c>
      <c r="G18" s="31">
        <v>19592</v>
      </c>
      <c r="H18" s="31">
        <v>20124</v>
      </c>
      <c r="I18" s="30">
        <f t="shared" si="2"/>
        <v>40899</v>
      </c>
      <c r="J18" s="31">
        <v>20158</v>
      </c>
      <c r="K18" s="31">
        <v>20741</v>
      </c>
      <c r="L18" s="6">
        <v>23840</v>
      </c>
      <c r="M18" s="6" t="s">
        <v>36</v>
      </c>
      <c r="N18" s="5"/>
      <c r="O18" s="8"/>
    </row>
    <row r="19" spans="1:15" s="32" customFormat="1" ht="18.75" customHeight="1" x14ac:dyDescent="0.5">
      <c r="A19" s="6"/>
      <c r="B19" s="6" t="s">
        <v>37</v>
      </c>
      <c r="C19" s="31">
        <f t="shared" si="0"/>
        <v>14881</v>
      </c>
      <c r="D19" s="31">
        <v>7024</v>
      </c>
      <c r="E19" s="31">
        <v>7857</v>
      </c>
      <c r="F19" s="30">
        <f t="shared" si="1"/>
        <v>15398</v>
      </c>
      <c r="G19" s="31">
        <v>7232</v>
      </c>
      <c r="H19" s="31">
        <v>8166</v>
      </c>
      <c r="I19" s="30">
        <f t="shared" si="2"/>
        <v>16037</v>
      </c>
      <c r="J19" s="31">
        <v>7555</v>
      </c>
      <c r="K19" s="31">
        <v>8482</v>
      </c>
      <c r="L19" s="6">
        <v>9040</v>
      </c>
      <c r="M19" s="6" t="s">
        <v>38</v>
      </c>
      <c r="N19" s="5"/>
      <c r="O19" s="8"/>
    </row>
    <row r="20" spans="1:15" s="32" customFormat="1" ht="18.75" customHeight="1" x14ac:dyDescent="0.5">
      <c r="A20" s="6"/>
      <c r="B20" s="6" t="s">
        <v>39</v>
      </c>
      <c r="C20" s="31">
        <f t="shared" si="0"/>
        <v>11779</v>
      </c>
      <c r="D20" s="31">
        <v>5779</v>
      </c>
      <c r="E20" s="31">
        <v>6000</v>
      </c>
      <c r="F20" s="30">
        <f t="shared" si="1"/>
        <v>12114</v>
      </c>
      <c r="G20" s="31">
        <v>5946</v>
      </c>
      <c r="H20" s="31">
        <v>6168</v>
      </c>
      <c r="I20" s="30">
        <f t="shared" si="2"/>
        <v>12584</v>
      </c>
      <c r="J20" s="31">
        <v>6179</v>
      </c>
      <c r="K20" s="31">
        <v>6405</v>
      </c>
      <c r="L20" s="6">
        <v>12622</v>
      </c>
      <c r="M20" s="6" t="s">
        <v>40</v>
      </c>
      <c r="N20" s="5"/>
      <c r="O20" s="8"/>
    </row>
    <row r="21" spans="1:15" s="32" customFormat="1" ht="18.75" customHeight="1" x14ac:dyDescent="0.5">
      <c r="A21" s="6"/>
      <c r="B21" s="6" t="s">
        <v>41</v>
      </c>
      <c r="C21" s="31">
        <f t="shared" si="0"/>
        <v>21847</v>
      </c>
      <c r="D21" s="31">
        <v>9894</v>
      </c>
      <c r="E21" s="31">
        <v>11953</v>
      </c>
      <c r="F21" s="30">
        <f t="shared" si="1"/>
        <v>22079</v>
      </c>
      <c r="G21" s="31">
        <v>9990</v>
      </c>
      <c r="H21" s="31">
        <v>12089</v>
      </c>
      <c r="I21" s="30">
        <f t="shared" si="2"/>
        <v>22278</v>
      </c>
      <c r="J21" s="31">
        <v>10079</v>
      </c>
      <c r="K21" s="31">
        <v>12199</v>
      </c>
      <c r="L21" s="6">
        <v>16089</v>
      </c>
      <c r="M21" s="6" t="s">
        <v>42</v>
      </c>
      <c r="N21" s="33"/>
      <c r="O21" s="8"/>
    </row>
    <row r="22" spans="1:15" s="32" customFormat="1" ht="18.75" customHeight="1" x14ac:dyDescent="0.25">
      <c r="A22" s="6"/>
      <c r="B22" s="6" t="s">
        <v>17</v>
      </c>
      <c r="C22" s="31">
        <f t="shared" si="0"/>
        <v>36991</v>
      </c>
      <c r="D22" s="31">
        <v>18073</v>
      </c>
      <c r="E22" s="31">
        <v>18918</v>
      </c>
      <c r="F22" s="30">
        <f t="shared" si="1"/>
        <v>38522</v>
      </c>
      <c r="G22" s="31">
        <v>18787</v>
      </c>
      <c r="H22" s="31">
        <v>19735</v>
      </c>
      <c r="I22" s="30">
        <f t="shared" si="2"/>
        <v>40131</v>
      </c>
      <c r="J22" s="31">
        <v>19531</v>
      </c>
      <c r="K22" s="31">
        <v>20600</v>
      </c>
      <c r="L22" s="6">
        <v>23575</v>
      </c>
      <c r="M22" s="6" t="s">
        <v>43</v>
      </c>
      <c r="N22" s="34"/>
      <c r="O22" s="8"/>
    </row>
    <row r="23" spans="1:15" s="2" customFormat="1" ht="20.25" customHeight="1" x14ac:dyDescent="0.3">
      <c r="A23" s="2" t="s">
        <v>44</v>
      </c>
      <c r="C23" s="24">
        <f t="shared" si="0"/>
        <v>106078</v>
      </c>
      <c r="D23" s="24">
        <f>SUM(D24:D27)</f>
        <v>51840</v>
      </c>
      <c r="E23" s="24">
        <f>SUM(E24:E27)</f>
        <v>54238</v>
      </c>
      <c r="F23" s="24">
        <f t="shared" si="1"/>
        <v>107415</v>
      </c>
      <c r="G23" s="24">
        <f>SUM(G24:G27)</f>
        <v>52463</v>
      </c>
      <c r="H23" s="24">
        <f>SUM(H24:H27)</f>
        <v>54952</v>
      </c>
      <c r="I23" s="24">
        <f t="shared" si="2"/>
        <v>108351</v>
      </c>
      <c r="J23" s="24">
        <f>SUM(J24:J27)</f>
        <v>52928</v>
      </c>
      <c r="K23" s="24">
        <f>SUM(K24:K27)</f>
        <v>55423</v>
      </c>
      <c r="M23" s="2" t="s">
        <v>45</v>
      </c>
      <c r="N23" s="7"/>
      <c r="O23" s="8"/>
    </row>
    <row r="24" spans="1:15" s="32" customFormat="1" ht="18.75" customHeight="1" x14ac:dyDescent="0.3">
      <c r="A24" s="30"/>
      <c r="B24" s="30" t="s">
        <v>46</v>
      </c>
      <c r="C24" s="31">
        <f t="shared" si="0"/>
        <v>20723</v>
      </c>
      <c r="D24" s="31">
        <v>9749</v>
      </c>
      <c r="E24" s="31">
        <v>10974</v>
      </c>
      <c r="F24" s="30">
        <f t="shared" si="1"/>
        <v>21133</v>
      </c>
      <c r="G24" s="31">
        <v>9969</v>
      </c>
      <c r="H24" s="31">
        <v>11164</v>
      </c>
      <c r="I24" s="30">
        <f t="shared" si="2"/>
        <v>21088</v>
      </c>
      <c r="J24" s="31">
        <v>9966</v>
      </c>
      <c r="K24" s="31">
        <v>11122</v>
      </c>
      <c r="L24" s="30">
        <v>9921</v>
      </c>
      <c r="M24" s="30" t="s">
        <v>47</v>
      </c>
      <c r="N24" s="7"/>
      <c r="O24" s="8"/>
    </row>
    <row r="25" spans="1:15" s="32" customFormat="1" ht="18.75" customHeight="1" x14ac:dyDescent="0.3">
      <c r="A25" s="35"/>
      <c r="B25" s="6" t="s">
        <v>48</v>
      </c>
      <c r="C25" s="31">
        <f t="shared" si="0"/>
        <v>2393</v>
      </c>
      <c r="D25" s="31">
        <v>1158</v>
      </c>
      <c r="E25" s="31">
        <v>1235</v>
      </c>
      <c r="F25" s="30">
        <f t="shared" si="1"/>
        <v>2371</v>
      </c>
      <c r="G25" s="31">
        <v>1155</v>
      </c>
      <c r="H25" s="31">
        <v>1216</v>
      </c>
      <c r="I25" s="30">
        <f t="shared" si="2"/>
        <v>2342</v>
      </c>
      <c r="J25" s="31">
        <v>1130</v>
      </c>
      <c r="K25" s="31">
        <v>1212</v>
      </c>
      <c r="L25" s="6">
        <v>1445</v>
      </c>
      <c r="M25" s="6" t="s">
        <v>49</v>
      </c>
      <c r="N25" s="7"/>
      <c r="O25" s="8"/>
    </row>
    <row r="26" spans="1:15" s="1" customFormat="1" ht="18.75" customHeight="1" x14ac:dyDescent="0.3">
      <c r="A26" s="6"/>
      <c r="B26" s="6" t="s">
        <v>50</v>
      </c>
      <c r="C26" s="31">
        <f t="shared" si="0"/>
        <v>4098</v>
      </c>
      <c r="D26" s="31">
        <v>1960</v>
      </c>
      <c r="E26" s="31">
        <v>2138</v>
      </c>
      <c r="F26" s="30">
        <f t="shared" si="1"/>
        <v>4038</v>
      </c>
      <c r="G26" s="31">
        <v>1933</v>
      </c>
      <c r="H26" s="31">
        <v>2105</v>
      </c>
      <c r="I26" s="30">
        <f t="shared" si="2"/>
        <v>3921</v>
      </c>
      <c r="J26" s="31">
        <v>1875</v>
      </c>
      <c r="K26" s="31">
        <v>2046</v>
      </c>
      <c r="L26" s="6">
        <v>2036</v>
      </c>
      <c r="M26" s="6" t="s">
        <v>51</v>
      </c>
      <c r="N26" s="7"/>
      <c r="O26" s="8"/>
    </row>
    <row r="27" spans="1:15" s="1" customFormat="1" ht="18.75" customHeight="1" x14ac:dyDescent="0.3">
      <c r="A27" s="6"/>
      <c r="B27" s="6" t="s">
        <v>17</v>
      </c>
      <c r="C27" s="31">
        <f t="shared" si="0"/>
        <v>78864</v>
      </c>
      <c r="D27" s="31">
        <v>38973</v>
      </c>
      <c r="E27" s="31">
        <v>39891</v>
      </c>
      <c r="F27" s="30">
        <f t="shared" si="1"/>
        <v>79873</v>
      </c>
      <c r="G27" s="31">
        <v>39406</v>
      </c>
      <c r="H27" s="31">
        <v>40467</v>
      </c>
      <c r="I27" s="30">
        <f t="shared" si="2"/>
        <v>81000</v>
      </c>
      <c r="J27" s="31">
        <v>39957</v>
      </c>
      <c r="K27" s="31">
        <v>41043</v>
      </c>
      <c r="L27" s="6">
        <v>40932</v>
      </c>
      <c r="M27" s="6" t="s">
        <v>43</v>
      </c>
      <c r="N27" s="7"/>
      <c r="O27" s="36"/>
    </row>
    <row r="28" spans="1:15" s="6" customFormat="1" ht="20.25" customHeight="1" x14ac:dyDescent="0.3">
      <c r="A28" s="1" t="s">
        <v>52</v>
      </c>
      <c r="C28" s="2"/>
      <c r="D28" s="2"/>
      <c r="E28" s="2"/>
      <c r="F28" s="2"/>
      <c r="G28" s="2"/>
      <c r="H28" s="2"/>
      <c r="I28" s="37"/>
      <c r="J28" s="2"/>
      <c r="K28" s="2"/>
      <c r="L28" s="1"/>
      <c r="M28" s="1"/>
      <c r="N28" s="7"/>
      <c r="O28" s="36"/>
    </row>
    <row r="29" spans="1:15" ht="20.25" customHeight="1" x14ac:dyDescent="0.3">
      <c r="A29" s="1" t="s">
        <v>53</v>
      </c>
      <c r="C29" s="2"/>
      <c r="D29" s="2"/>
      <c r="E29" s="2"/>
      <c r="F29" s="2"/>
      <c r="G29" s="2"/>
      <c r="H29" s="2"/>
      <c r="I29" s="37"/>
      <c r="J29" s="2"/>
      <c r="K29" s="2"/>
      <c r="L29" s="1"/>
      <c r="M29" s="1"/>
      <c r="O29" s="38" t="s">
        <v>54</v>
      </c>
    </row>
    <row r="30" spans="1:15" ht="3" customHeight="1" x14ac:dyDescent="0.3">
      <c r="O30" s="38"/>
    </row>
    <row r="31" spans="1:15" s="6" customFormat="1" ht="18" customHeight="1" x14ac:dyDescent="0.3">
      <c r="A31" s="9" t="s">
        <v>3</v>
      </c>
      <c r="B31" s="9"/>
      <c r="C31" s="10" t="s">
        <v>4</v>
      </c>
      <c r="D31" s="11"/>
      <c r="E31" s="12"/>
      <c r="F31" s="13" t="s">
        <v>5</v>
      </c>
      <c r="G31" s="13"/>
      <c r="H31" s="13"/>
      <c r="I31" s="13" t="s">
        <v>6</v>
      </c>
      <c r="J31" s="13"/>
      <c r="K31" s="13"/>
      <c r="L31" s="14" t="s">
        <v>7</v>
      </c>
      <c r="M31" s="9"/>
      <c r="N31" s="7"/>
      <c r="O31" s="38"/>
    </row>
    <row r="32" spans="1:15" s="6" customFormat="1" ht="18" customHeight="1" x14ac:dyDescent="0.3">
      <c r="A32" s="16"/>
      <c r="B32" s="16"/>
      <c r="C32" s="17" t="s">
        <v>8</v>
      </c>
      <c r="D32" s="17" t="s">
        <v>9</v>
      </c>
      <c r="E32" s="17" t="s">
        <v>10</v>
      </c>
      <c r="F32" s="17" t="s">
        <v>8</v>
      </c>
      <c r="G32" s="17" t="s">
        <v>9</v>
      </c>
      <c r="H32" s="17" t="s">
        <v>10</v>
      </c>
      <c r="I32" s="17" t="s">
        <v>8</v>
      </c>
      <c r="J32" s="17" t="s">
        <v>9</v>
      </c>
      <c r="K32" s="17" t="s">
        <v>10</v>
      </c>
      <c r="L32" s="18"/>
      <c r="M32" s="16"/>
      <c r="N32" s="7"/>
      <c r="O32" s="38"/>
    </row>
    <row r="33" spans="1:15" s="6" customFormat="1" ht="18" customHeight="1" x14ac:dyDescent="0.3">
      <c r="A33" s="19"/>
      <c r="B33" s="19"/>
      <c r="C33" s="20" t="s">
        <v>11</v>
      </c>
      <c r="D33" s="20" t="s">
        <v>12</v>
      </c>
      <c r="E33" s="20" t="s">
        <v>13</v>
      </c>
      <c r="F33" s="20" t="s">
        <v>11</v>
      </c>
      <c r="G33" s="20" t="s">
        <v>12</v>
      </c>
      <c r="H33" s="20" t="s">
        <v>13</v>
      </c>
      <c r="I33" s="20" t="s">
        <v>11</v>
      </c>
      <c r="J33" s="20" t="s">
        <v>12</v>
      </c>
      <c r="K33" s="20" t="s">
        <v>13</v>
      </c>
      <c r="L33" s="21"/>
      <c r="M33" s="19"/>
      <c r="N33" s="7"/>
      <c r="O33" s="38"/>
    </row>
    <row r="34" spans="1:15" ht="18.75" customHeight="1" x14ac:dyDescent="0.3">
      <c r="A34" s="2" t="s">
        <v>55</v>
      </c>
      <c r="B34" s="2"/>
      <c r="C34" s="24">
        <f t="shared" ref="C34:C55" si="3">SUM(D34:E34)</f>
        <v>23630</v>
      </c>
      <c r="D34" s="24">
        <f>SUM(D35:D36)</f>
        <v>11865</v>
      </c>
      <c r="E34" s="24">
        <f>SUM(E35:E36)</f>
        <v>11765</v>
      </c>
      <c r="F34" s="28">
        <f t="shared" ref="F34:F55" si="4">SUM(G34:H34)</f>
        <v>23625</v>
      </c>
      <c r="G34" s="24">
        <v>11857</v>
      </c>
      <c r="H34" s="24">
        <v>11768</v>
      </c>
      <c r="I34" s="24">
        <f t="shared" ref="I34:I55" si="5">SUM(J34:K34)</f>
        <v>23807</v>
      </c>
      <c r="J34" s="24">
        <f>SUM(J35:J36)</f>
        <v>11988</v>
      </c>
      <c r="K34" s="24">
        <f>SUM(K35:K36)</f>
        <v>11819</v>
      </c>
      <c r="L34" s="2"/>
      <c r="M34" s="2" t="s">
        <v>56</v>
      </c>
      <c r="O34" s="38"/>
    </row>
    <row r="35" spans="1:15" s="6" customFormat="1" ht="18.75" customHeight="1" x14ac:dyDescent="0.3">
      <c r="A35" s="30"/>
      <c r="B35" s="30" t="s">
        <v>57</v>
      </c>
      <c r="C35" s="31">
        <f t="shared" si="3"/>
        <v>8423</v>
      </c>
      <c r="D35" s="31">
        <v>4252</v>
      </c>
      <c r="E35" s="31">
        <v>4171</v>
      </c>
      <c r="F35" s="30">
        <f t="shared" si="4"/>
        <v>8430</v>
      </c>
      <c r="G35" s="31">
        <v>4254</v>
      </c>
      <c r="H35" s="31">
        <v>4176</v>
      </c>
      <c r="I35" s="31">
        <f t="shared" si="5"/>
        <v>8492</v>
      </c>
      <c r="J35" s="31">
        <v>4320</v>
      </c>
      <c r="K35" s="31">
        <v>4172</v>
      </c>
      <c r="L35" s="30">
        <v>3147</v>
      </c>
      <c r="M35" s="30" t="s">
        <v>58</v>
      </c>
      <c r="N35" s="7"/>
      <c r="O35" s="38"/>
    </row>
    <row r="36" spans="1:15" s="6" customFormat="1" ht="18.75" customHeight="1" x14ac:dyDescent="0.3">
      <c r="B36" s="6" t="s">
        <v>17</v>
      </c>
      <c r="C36" s="31">
        <f t="shared" si="3"/>
        <v>15207</v>
      </c>
      <c r="D36" s="31">
        <v>7613</v>
      </c>
      <c r="E36" s="31">
        <v>7594</v>
      </c>
      <c r="F36" s="30">
        <f t="shared" si="4"/>
        <v>15195</v>
      </c>
      <c r="G36" s="31">
        <v>7603</v>
      </c>
      <c r="H36" s="31">
        <v>7592</v>
      </c>
      <c r="I36" s="31">
        <f t="shared" si="5"/>
        <v>15315</v>
      </c>
      <c r="J36" s="31">
        <v>7668</v>
      </c>
      <c r="K36" s="31">
        <v>7647</v>
      </c>
      <c r="L36" s="6">
        <v>5933</v>
      </c>
      <c r="M36" s="6" t="s">
        <v>43</v>
      </c>
      <c r="N36" s="7"/>
      <c r="O36" s="38"/>
    </row>
    <row r="37" spans="1:15" s="32" customFormat="1" ht="18.75" customHeight="1" x14ac:dyDescent="0.3">
      <c r="A37" s="2" t="s">
        <v>59</v>
      </c>
      <c r="B37" s="2"/>
      <c r="C37" s="24">
        <f t="shared" si="3"/>
        <v>295005</v>
      </c>
      <c r="D37" s="24">
        <f>SUM(D38:D44)</f>
        <v>136285</v>
      </c>
      <c r="E37" s="24">
        <f>SUM(E38:E44)</f>
        <v>158720</v>
      </c>
      <c r="F37" s="28">
        <f t="shared" si="4"/>
        <v>301607</v>
      </c>
      <c r="G37" s="24">
        <v>139214</v>
      </c>
      <c r="H37" s="24">
        <v>162393</v>
      </c>
      <c r="I37" s="24">
        <f t="shared" si="5"/>
        <v>308124</v>
      </c>
      <c r="J37" s="24">
        <f>SUM(J38:J44)</f>
        <v>142107</v>
      </c>
      <c r="K37" s="24">
        <f>SUM(K38:K44)</f>
        <v>166017</v>
      </c>
      <c r="L37" s="2"/>
      <c r="M37" s="2" t="s">
        <v>60</v>
      </c>
      <c r="N37" s="7"/>
      <c r="O37" s="38"/>
    </row>
    <row r="38" spans="1:15" s="32" customFormat="1" ht="18.75" customHeight="1" x14ac:dyDescent="0.3">
      <c r="A38" s="30"/>
      <c r="B38" s="30" t="s">
        <v>61</v>
      </c>
      <c r="C38" s="31">
        <f t="shared" si="3"/>
        <v>118511</v>
      </c>
      <c r="D38" s="31">
        <v>54306</v>
      </c>
      <c r="E38" s="31">
        <v>64205</v>
      </c>
      <c r="F38" s="30">
        <f t="shared" si="4"/>
        <v>119122</v>
      </c>
      <c r="G38" s="31">
        <v>54513</v>
      </c>
      <c r="H38" s="31">
        <v>64609</v>
      </c>
      <c r="I38" s="31">
        <f t="shared" si="5"/>
        <v>119532</v>
      </c>
      <c r="J38" s="31">
        <v>54718</v>
      </c>
      <c r="K38" s="31">
        <v>64814</v>
      </c>
      <c r="L38" s="30">
        <v>156584</v>
      </c>
      <c r="M38" s="30" t="s">
        <v>62</v>
      </c>
      <c r="N38" s="7"/>
      <c r="O38" s="38"/>
    </row>
    <row r="39" spans="1:15" s="32" customFormat="1" ht="18.75" customHeight="1" x14ac:dyDescent="0.3">
      <c r="A39" s="6"/>
      <c r="B39" s="6" t="s">
        <v>63</v>
      </c>
      <c r="C39" s="31">
        <f t="shared" si="3"/>
        <v>11882</v>
      </c>
      <c r="D39" s="31">
        <v>5721</v>
      </c>
      <c r="E39" s="31">
        <v>6161</v>
      </c>
      <c r="F39" s="30">
        <f t="shared" si="4"/>
        <v>11955</v>
      </c>
      <c r="G39" s="31">
        <v>5783</v>
      </c>
      <c r="H39" s="31">
        <v>6172</v>
      </c>
      <c r="I39" s="31">
        <f t="shared" si="5"/>
        <v>12111</v>
      </c>
      <c r="J39" s="31">
        <v>5811</v>
      </c>
      <c r="K39" s="31">
        <v>6300</v>
      </c>
      <c r="L39" s="6">
        <v>8340</v>
      </c>
      <c r="M39" s="6" t="s">
        <v>64</v>
      </c>
      <c r="N39" s="7"/>
      <c r="O39" s="38"/>
    </row>
    <row r="40" spans="1:15" s="2" customFormat="1" ht="18.75" customHeight="1" x14ac:dyDescent="0.3">
      <c r="A40" s="6"/>
      <c r="B40" s="6" t="s">
        <v>65</v>
      </c>
      <c r="C40" s="31">
        <f t="shared" si="3"/>
        <v>28689</v>
      </c>
      <c r="D40" s="31">
        <v>13640</v>
      </c>
      <c r="E40" s="31">
        <v>15049</v>
      </c>
      <c r="F40" s="30">
        <f t="shared" si="4"/>
        <v>29465</v>
      </c>
      <c r="G40" s="31">
        <v>13975</v>
      </c>
      <c r="H40" s="31">
        <v>15490</v>
      </c>
      <c r="I40" s="31">
        <f t="shared" si="5"/>
        <v>30123</v>
      </c>
      <c r="J40" s="31">
        <v>14199</v>
      </c>
      <c r="K40" s="31">
        <v>15924</v>
      </c>
      <c r="L40" s="6"/>
      <c r="M40" s="6" t="s">
        <v>66</v>
      </c>
      <c r="N40" s="7"/>
      <c r="O40" s="38"/>
    </row>
    <row r="41" spans="1:15" s="32" customFormat="1" ht="18.75" customHeight="1" x14ac:dyDescent="0.3">
      <c r="A41" s="6"/>
      <c r="B41" s="6" t="s">
        <v>67</v>
      </c>
      <c r="C41" s="31">
        <f t="shared" si="3"/>
        <v>79258</v>
      </c>
      <c r="D41" s="31">
        <v>35537</v>
      </c>
      <c r="E41" s="31">
        <v>43721</v>
      </c>
      <c r="F41" s="30">
        <f t="shared" si="4"/>
        <v>82232</v>
      </c>
      <c r="G41" s="31">
        <v>36868</v>
      </c>
      <c r="H41" s="31">
        <v>45364</v>
      </c>
      <c r="I41" s="31">
        <f t="shared" si="5"/>
        <v>85194</v>
      </c>
      <c r="J41" s="31">
        <v>38235</v>
      </c>
      <c r="K41" s="31">
        <v>46959</v>
      </c>
      <c r="L41" s="6">
        <v>47513</v>
      </c>
      <c r="M41" s="6" t="s">
        <v>68</v>
      </c>
      <c r="N41" s="7"/>
      <c r="O41" s="38"/>
    </row>
    <row r="42" spans="1:15" s="32" customFormat="1" ht="18.75" customHeight="1" x14ac:dyDescent="0.3">
      <c r="A42" s="6"/>
      <c r="B42" s="6" t="s">
        <v>69</v>
      </c>
      <c r="C42" s="31">
        <f t="shared" si="3"/>
        <v>9689</v>
      </c>
      <c r="D42" s="31">
        <v>4591</v>
      </c>
      <c r="E42" s="31">
        <v>5098</v>
      </c>
      <c r="F42" s="30">
        <f t="shared" si="4"/>
        <v>9934</v>
      </c>
      <c r="G42" s="31">
        <v>4710</v>
      </c>
      <c r="H42" s="31">
        <v>5224</v>
      </c>
      <c r="I42" s="31">
        <f t="shared" si="5"/>
        <v>10233</v>
      </c>
      <c r="J42" s="31">
        <v>4861</v>
      </c>
      <c r="K42" s="31">
        <v>5372</v>
      </c>
      <c r="L42" s="6">
        <v>5700</v>
      </c>
      <c r="M42" s="6" t="s">
        <v>70</v>
      </c>
      <c r="N42" s="7"/>
      <c r="O42" s="38"/>
    </row>
    <row r="43" spans="1:15" s="32" customFormat="1" ht="18.75" customHeight="1" x14ac:dyDescent="0.3">
      <c r="A43" s="6"/>
      <c r="B43" s="6" t="s">
        <v>71</v>
      </c>
      <c r="C43" s="31">
        <f t="shared" si="3"/>
        <v>21671</v>
      </c>
      <c r="D43" s="31">
        <v>10515</v>
      </c>
      <c r="E43" s="31">
        <v>11156</v>
      </c>
      <c r="F43" s="30">
        <f t="shared" si="4"/>
        <v>22461</v>
      </c>
      <c r="G43" s="31">
        <v>10883</v>
      </c>
      <c r="H43" s="31">
        <v>11578</v>
      </c>
      <c r="I43" s="31">
        <f t="shared" si="5"/>
        <v>23410</v>
      </c>
      <c r="J43" s="31">
        <v>11298</v>
      </c>
      <c r="K43" s="31">
        <v>12112</v>
      </c>
      <c r="L43" s="6">
        <v>10673</v>
      </c>
      <c r="M43" s="6" t="s">
        <v>72</v>
      </c>
      <c r="N43" s="7"/>
      <c r="O43" s="38"/>
    </row>
    <row r="44" spans="1:15" s="2" customFormat="1" ht="18.75" customHeight="1" x14ac:dyDescent="0.3">
      <c r="A44" s="6"/>
      <c r="B44" s="6" t="s">
        <v>17</v>
      </c>
      <c r="C44" s="31">
        <f t="shared" si="3"/>
        <v>25305</v>
      </c>
      <c r="D44" s="31">
        <v>11975</v>
      </c>
      <c r="E44" s="31">
        <v>13330</v>
      </c>
      <c r="F44" s="30">
        <f t="shared" si="4"/>
        <v>26438</v>
      </c>
      <c r="G44" s="31">
        <v>12482</v>
      </c>
      <c r="H44" s="31">
        <v>13956</v>
      </c>
      <c r="I44" s="31">
        <f t="shared" si="5"/>
        <v>27521</v>
      </c>
      <c r="J44" s="31">
        <v>12985</v>
      </c>
      <c r="K44" s="31">
        <v>14536</v>
      </c>
      <c r="L44" s="6">
        <v>15666</v>
      </c>
      <c r="M44" s="6" t="s">
        <v>43</v>
      </c>
      <c r="N44" s="7"/>
      <c r="O44" s="38"/>
    </row>
    <row r="45" spans="1:15" s="32" customFormat="1" ht="18.75" customHeight="1" x14ac:dyDescent="0.3">
      <c r="A45" s="2" t="s">
        <v>73</v>
      </c>
      <c r="B45" s="2"/>
      <c r="C45" s="24">
        <f t="shared" si="3"/>
        <v>67107</v>
      </c>
      <c r="D45" s="24">
        <f>SUM(D46:D48)</f>
        <v>32983</v>
      </c>
      <c r="E45" s="24">
        <f>SUM(E46:E48)</f>
        <v>34124</v>
      </c>
      <c r="F45" s="28">
        <f t="shared" si="4"/>
        <v>69429</v>
      </c>
      <c r="G45" s="24">
        <v>34126</v>
      </c>
      <c r="H45" s="24">
        <v>35303</v>
      </c>
      <c r="I45" s="24">
        <f t="shared" si="5"/>
        <v>71982</v>
      </c>
      <c r="J45" s="24">
        <f>SUM(J46:J48)</f>
        <v>35398</v>
      </c>
      <c r="K45" s="24">
        <f>SUM(K46:K48)</f>
        <v>36584</v>
      </c>
      <c r="L45" s="2"/>
      <c r="M45" s="2" t="s">
        <v>74</v>
      </c>
      <c r="N45" s="7"/>
      <c r="O45" s="38"/>
    </row>
    <row r="46" spans="1:15" s="32" customFormat="1" ht="18.75" customHeight="1" x14ac:dyDescent="0.3">
      <c r="A46" s="30"/>
      <c r="B46" s="30" t="s">
        <v>75</v>
      </c>
      <c r="C46" s="31">
        <f t="shared" si="3"/>
        <v>5825</v>
      </c>
      <c r="D46" s="31">
        <v>2803</v>
      </c>
      <c r="E46" s="31">
        <v>3022</v>
      </c>
      <c r="F46" s="30">
        <f t="shared" si="4"/>
        <v>6080</v>
      </c>
      <c r="G46" s="31">
        <v>2930</v>
      </c>
      <c r="H46" s="31">
        <v>3150</v>
      </c>
      <c r="I46" s="31">
        <f t="shared" si="5"/>
        <v>6228</v>
      </c>
      <c r="J46" s="31">
        <v>2999</v>
      </c>
      <c r="K46" s="31">
        <v>3229</v>
      </c>
      <c r="L46" s="30">
        <v>3551</v>
      </c>
      <c r="M46" s="30" t="s">
        <v>76</v>
      </c>
      <c r="N46" s="7"/>
      <c r="O46" s="38"/>
    </row>
    <row r="47" spans="1:15" s="32" customFormat="1" ht="18.75" customHeight="1" x14ac:dyDescent="0.3">
      <c r="A47" s="6"/>
      <c r="B47" s="6" t="s">
        <v>77</v>
      </c>
      <c r="C47" s="31">
        <f t="shared" si="3"/>
        <v>18744</v>
      </c>
      <c r="D47" s="31">
        <v>9258</v>
      </c>
      <c r="E47" s="31">
        <v>9486</v>
      </c>
      <c r="F47" s="30">
        <f t="shared" si="4"/>
        <v>19438</v>
      </c>
      <c r="G47" s="31">
        <v>9629</v>
      </c>
      <c r="H47" s="31">
        <v>9809</v>
      </c>
      <c r="I47" s="31">
        <f t="shared" si="5"/>
        <v>20335</v>
      </c>
      <c r="J47" s="31">
        <v>10090</v>
      </c>
      <c r="K47" s="31">
        <v>10245</v>
      </c>
      <c r="L47" s="6">
        <v>14013</v>
      </c>
      <c r="M47" s="6" t="s">
        <v>78</v>
      </c>
      <c r="N47" s="7"/>
      <c r="O47" s="38"/>
    </row>
    <row r="48" spans="1:15" s="2" customFormat="1" ht="18.75" customHeight="1" x14ac:dyDescent="0.3">
      <c r="A48" s="6"/>
      <c r="B48" s="6" t="s">
        <v>17</v>
      </c>
      <c r="C48" s="31">
        <f t="shared" si="3"/>
        <v>42538</v>
      </c>
      <c r="D48" s="31">
        <v>20922</v>
      </c>
      <c r="E48" s="31">
        <v>21616</v>
      </c>
      <c r="F48" s="30">
        <f t="shared" si="4"/>
        <v>43911</v>
      </c>
      <c r="G48" s="31">
        <v>21567</v>
      </c>
      <c r="H48" s="31">
        <v>22344</v>
      </c>
      <c r="I48" s="31">
        <f t="shared" si="5"/>
        <v>45419</v>
      </c>
      <c r="J48" s="31">
        <v>22309</v>
      </c>
      <c r="K48" s="31">
        <v>23110</v>
      </c>
      <c r="L48" s="6">
        <v>32231</v>
      </c>
      <c r="M48" s="6" t="s">
        <v>43</v>
      </c>
      <c r="N48" s="7"/>
      <c r="O48" s="38"/>
    </row>
    <row r="49" spans="1:15" ht="18.75" customHeight="1" x14ac:dyDescent="0.3">
      <c r="A49" s="2" t="s">
        <v>79</v>
      </c>
      <c r="B49" s="2"/>
      <c r="C49" s="24">
        <f t="shared" si="3"/>
        <v>124125</v>
      </c>
      <c r="D49" s="24">
        <f>SUM(D50:D52)</f>
        <v>59999</v>
      </c>
      <c r="E49" s="24">
        <f>SUM(E50:E52)</f>
        <v>64126</v>
      </c>
      <c r="F49" s="28">
        <f t="shared" si="4"/>
        <v>124637</v>
      </c>
      <c r="G49" s="24">
        <v>60210</v>
      </c>
      <c r="H49" s="24">
        <v>64427</v>
      </c>
      <c r="I49" s="24">
        <f t="shared" si="5"/>
        <v>125061</v>
      </c>
      <c r="J49" s="24">
        <f>SUM(J50:J52)</f>
        <v>60417</v>
      </c>
      <c r="K49" s="24">
        <f>SUM(K50:K52)</f>
        <v>64644</v>
      </c>
      <c r="L49" s="2"/>
      <c r="M49" s="2" t="s">
        <v>80</v>
      </c>
      <c r="O49" s="38"/>
    </row>
    <row r="50" spans="1:15" ht="18.75" customHeight="1" x14ac:dyDescent="0.3">
      <c r="A50" s="30"/>
      <c r="B50" s="30" t="s">
        <v>81</v>
      </c>
      <c r="C50" s="31">
        <f t="shared" si="3"/>
        <v>10567</v>
      </c>
      <c r="D50" s="31">
        <v>4861</v>
      </c>
      <c r="E50" s="31">
        <v>5706</v>
      </c>
      <c r="F50" s="30">
        <f t="shared" si="4"/>
        <v>10473</v>
      </c>
      <c r="G50" s="31">
        <v>4816</v>
      </c>
      <c r="H50" s="31">
        <v>5657</v>
      </c>
      <c r="I50" s="31">
        <f t="shared" si="5"/>
        <v>10296</v>
      </c>
      <c r="J50" s="31">
        <v>4743</v>
      </c>
      <c r="K50" s="31">
        <v>5553</v>
      </c>
      <c r="L50" s="30">
        <v>4918</v>
      </c>
      <c r="M50" s="30" t="s">
        <v>82</v>
      </c>
      <c r="O50" s="38"/>
    </row>
    <row r="51" spans="1:15" ht="18.75" customHeight="1" x14ac:dyDescent="0.3">
      <c r="A51" s="6"/>
      <c r="B51" s="39" t="s">
        <v>83</v>
      </c>
      <c r="C51" s="31">
        <f t="shared" si="3"/>
        <v>13657</v>
      </c>
      <c r="D51" s="31">
        <v>6606</v>
      </c>
      <c r="E51" s="31">
        <v>7051</v>
      </c>
      <c r="F51" s="30">
        <f t="shared" si="4"/>
        <v>13661</v>
      </c>
      <c r="G51" s="31">
        <v>6593</v>
      </c>
      <c r="H51" s="31">
        <v>7068</v>
      </c>
      <c r="I51" s="31">
        <f t="shared" si="5"/>
        <v>13660</v>
      </c>
      <c r="J51" s="31">
        <v>6603</v>
      </c>
      <c r="K51" s="31">
        <v>7057</v>
      </c>
      <c r="L51" s="6">
        <v>4128</v>
      </c>
      <c r="M51" s="6" t="s">
        <v>84</v>
      </c>
      <c r="O51" s="38"/>
    </row>
    <row r="52" spans="1:15" s="1" customFormat="1" ht="18.75" customHeight="1" x14ac:dyDescent="0.3">
      <c r="A52" s="6"/>
      <c r="B52" s="6" t="s">
        <v>17</v>
      </c>
      <c r="C52" s="31">
        <f t="shared" si="3"/>
        <v>99901</v>
      </c>
      <c r="D52" s="31">
        <v>48532</v>
      </c>
      <c r="E52" s="31">
        <v>51369</v>
      </c>
      <c r="F52" s="30">
        <f t="shared" si="4"/>
        <v>100503</v>
      </c>
      <c r="G52" s="31">
        <v>48801</v>
      </c>
      <c r="H52" s="31">
        <v>51702</v>
      </c>
      <c r="I52" s="31">
        <f t="shared" si="5"/>
        <v>101105</v>
      </c>
      <c r="J52" s="31">
        <v>49071</v>
      </c>
      <c r="K52" s="31">
        <v>52034</v>
      </c>
      <c r="L52" s="6">
        <v>33317</v>
      </c>
      <c r="M52" s="6" t="s">
        <v>43</v>
      </c>
      <c r="N52" s="7"/>
      <c r="O52" s="38"/>
    </row>
    <row r="53" spans="1:15" s="1" customFormat="1" ht="18.75" customHeight="1" x14ac:dyDescent="0.3">
      <c r="A53" s="2" t="s">
        <v>85</v>
      </c>
      <c r="B53" s="2"/>
      <c r="C53" s="24">
        <f t="shared" si="3"/>
        <v>306519</v>
      </c>
      <c r="D53" s="24">
        <f>SUM(D54:D55,D62:D64)</f>
        <v>149529</v>
      </c>
      <c r="E53" s="24">
        <f>SUM(E54:E55,E62:E64)</f>
        <v>156990</v>
      </c>
      <c r="F53" s="28">
        <f t="shared" si="4"/>
        <v>315629</v>
      </c>
      <c r="G53" s="24">
        <v>153965</v>
      </c>
      <c r="H53" s="24">
        <v>161664</v>
      </c>
      <c r="I53" s="24">
        <f t="shared" si="5"/>
        <v>323797</v>
      </c>
      <c r="J53" s="24">
        <f>SUM(J54:J55,J62:J64)</f>
        <v>158093</v>
      </c>
      <c r="K53" s="24">
        <f>SUM(K54:K55,K62:K64)</f>
        <v>165704</v>
      </c>
      <c r="L53" s="2"/>
      <c r="M53" s="2" t="s">
        <v>86</v>
      </c>
      <c r="N53" s="7"/>
      <c r="O53" s="38"/>
    </row>
    <row r="54" spans="1:15" ht="18.75" customHeight="1" thickBot="1" x14ac:dyDescent="0.35">
      <c r="A54" s="30"/>
      <c r="B54" s="30" t="s">
        <v>87</v>
      </c>
      <c r="C54" s="31">
        <f t="shared" si="3"/>
        <v>23904</v>
      </c>
      <c r="D54" s="31">
        <v>10757</v>
      </c>
      <c r="E54" s="31">
        <v>13147</v>
      </c>
      <c r="F54" s="30">
        <f t="shared" si="4"/>
        <v>24127</v>
      </c>
      <c r="G54" s="31">
        <v>10812</v>
      </c>
      <c r="H54" s="31">
        <v>13315</v>
      </c>
      <c r="I54" s="31">
        <f t="shared" si="5"/>
        <v>23927</v>
      </c>
      <c r="J54" s="31">
        <v>10761</v>
      </c>
      <c r="K54" s="31">
        <v>13166</v>
      </c>
      <c r="L54" s="30">
        <v>7396</v>
      </c>
      <c r="M54" s="30" t="s">
        <v>88</v>
      </c>
      <c r="O54" s="40"/>
    </row>
    <row r="55" spans="1:15" s="6" customFormat="1" ht="22.5" customHeight="1" thickTop="1" x14ac:dyDescent="0.3">
      <c r="B55" s="41" t="s">
        <v>89</v>
      </c>
      <c r="C55" s="31">
        <f t="shared" si="3"/>
        <v>85111</v>
      </c>
      <c r="D55" s="31">
        <v>41808</v>
      </c>
      <c r="E55" s="31">
        <v>43303</v>
      </c>
      <c r="F55" s="30">
        <f t="shared" si="4"/>
        <v>86833</v>
      </c>
      <c r="G55" s="31">
        <v>42666</v>
      </c>
      <c r="H55" s="31">
        <v>44167</v>
      </c>
      <c r="I55" s="31">
        <f t="shared" si="5"/>
        <v>88271</v>
      </c>
      <c r="J55" s="31">
        <v>43343</v>
      </c>
      <c r="K55" s="31">
        <v>44928</v>
      </c>
      <c r="L55" s="41">
        <v>75724</v>
      </c>
      <c r="M55" s="41" t="s">
        <v>90</v>
      </c>
      <c r="N55" s="7"/>
      <c r="O55" s="42">
        <v>7</v>
      </c>
    </row>
    <row r="56" spans="1:15" s="6" customFormat="1" ht="22.5" customHeight="1" thickBot="1" x14ac:dyDescent="0.35">
      <c r="A56" s="1" t="s">
        <v>52</v>
      </c>
      <c r="C56" s="2"/>
      <c r="D56" s="2"/>
      <c r="E56" s="2"/>
      <c r="F56" s="2"/>
      <c r="G56" s="2"/>
      <c r="H56" s="2"/>
      <c r="I56" s="2"/>
      <c r="J56" s="2"/>
      <c r="K56" s="2"/>
      <c r="L56" s="1"/>
      <c r="M56" s="1"/>
      <c r="N56" s="7"/>
      <c r="O56" s="3">
        <v>8</v>
      </c>
    </row>
    <row r="57" spans="1:15" ht="21" customHeight="1" thickTop="1" x14ac:dyDescent="0.3">
      <c r="A57" s="1" t="s">
        <v>53</v>
      </c>
      <c r="C57" s="2"/>
      <c r="D57" s="2"/>
      <c r="E57" s="2"/>
      <c r="F57" s="2"/>
      <c r="G57" s="2"/>
      <c r="H57" s="2"/>
      <c r="I57" s="2"/>
      <c r="J57" s="2"/>
      <c r="K57" s="2"/>
      <c r="L57" s="1"/>
      <c r="M57" s="1"/>
      <c r="O57" s="4" t="s">
        <v>2</v>
      </c>
    </row>
    <row r="58" spans="1:15" ht="4.5" customHeight="1" x14ac:dyDescent="0.3">
      <c r="O58" s="8"/>
    </row>
    <row r="59" spans="1:15" s="6" customFormat="1" ht="18.75" customHeight="1" x14ac:dyDescent="0.3">
      <c r="A59" s="9" t="s">
        <v>3</v>
      </c>
      <c r="B59" s="9"/>
      <c r="C59" s="10" t="s">
        <v>4</v>
      </c>
      <c r="D59" s="11"/>
      <c r="E59" s="12"/>
      <c r="F59" s="13" t="s">
        <v>5</v>
      </c>
      <c r="G59" s="13"/>
      <c r="H59" s="13"/>
      <c r="I59" s="13" t="s">
        <v>6</v>
      </c>
      <c r="J59" s="13"/>
      <c r="K59" s="13"/>
      <c r="L59" s="14" t="s">
        <v>7</v>
      </c>
      <c r="M59" s="9"/>
      <c r="N59" s="7"/>
      <c r="O59" s="8"/>
    </row>
    <row r="60" spans="1:15" s="6" customFormat="1" ht="18.75" customHeight="1" x14ac:dyDescent="0.3">
      <c r="A60" s="16"/>
      <c r="B60" s="16"/>
      <c r="C60" s="17" t="s">
        <v>8</v>
      </c>
      <c r="D60" s="17" t="s">
        <v>9</v>
      </c>
      <c r="E60" s="17" t="s">
        <v>10</v>
      </c>
      <c r="F60" s="17" t="s">
        <v>8</v>
      </c>
      <c r="G60" s="17" t="s">
        <v>9</v>
      </c>
      <c r="H60" s="17" t="s">
        <v>10</v>
      </c>
      <c r="I60" s="17" t="s">
        <v>8</v>
      </c>
      <c r="J60" s="17" t="s">
        <v>9</v>
      </c>
      <c r="K60" s="17" t="s">
        <v>10</v>
      </c>
      <c r="L60" s="18"/>
      <c r="M60" s="16"/>
      <c r="N60" s="7"/>
      <c r="O60" s="8"/>
    </row>
    <row r="61" spans="1:15" s="6" customFormat="1" ht="18.75" customHeight="1" x14ac:dyDescent="0.3">
      <c r="A61" s="19"/>
      <c r="B61" s="19"/>
      <c r="C61" s="20" t="s">
        <v>11</v>
      </c>
      <c r="D61" s="20" t="s">
        <v>12</v>
      </c>
      <c r="E61" s="20" t="s">
        <v>13</v>
      </c>
      <c r="F61" s="20" t="s">
        <v>11</v>
      </c>
      <c r="G61" s="20" t="s">
        <v>12</v>
      </c>
      <c r="H61" s="20" t="s">
        <v>13</v>
      </c>
      <c r="I61" s="20" t="s">
        <v>11</v>
      </c>
      <c r="J61" s="20" t="s">
        <v>12</v>
      </c>
      <c r="K61" s="20" t="s">
        <v>13</v>
      </c>
      <c r="L61" s="21"/>
      <c r="M61" s="19"/>
      <c r="N61" s="7"/>
      <c r="O61" s="8"/>
    </row>
    <row r="62" spans="1:15" s="6" customFormat="1" ht="19.5" customHeight="1" x14ac:dyDescent="0.3">
      <c r="B62" s="6" t="s">
        <v>91</v>
      </c>
      <c r="C62" s="31">
        <f t="shared" ref="C62:C80" si="6">SUM(D62:E62)</f>
        <v>13307</v>
      </c>
      <c r="D62" s="31">
        <v>6374</v>
      </c>
      <c r="E62" s="31">
        <v>6933</v>
      </c>
      <c r="F62" s="30">
        <f t="shared" ref="F62:F81" si="7">SUM(G62:H62)</f>
        <v>13283</v>
      </c>
      <c r="G62" s="31">
        <v>6353</v>
      </c>
      <c r="H62" s="31">
        <v>6930</v>
      </c>
      <c r="I62" s="31">
        <f t="shared" ref="I62:I80" si="8">SUM(J62:K62)</f>
        <v>13437</v>
      </c>
      <c r="J62" s="31">
        <v>6425</v>
      </c>
      <c r="K62" s="31">
        <v>7012</v>
      </c>
      <c r="L62" s="6">
        <v>7256</v>
      </c>
      <c r="M62" s="6" t="s">
        <v>92</v>
      </c>
      <c r="N62" s="7"/>
      <c r="O62" s="8"/>
    </row>
    <row r="63" spans="1:15" s="32" customFormat="1" ht="19.5" customHeight="1" x14ac:dyDescent="0.3">
      <c r="A63" s="6"/>
      <c r="B63" s="6" t="s">
        <v>93</v>
      </c>
      <c r="C63" s="31">
        <f t="shared" si="6"/>
        <v>133000</v>
      </c>
      <c r="D63" s="31">
        <v>64870</v>
      </c>
      <c r="E63" s="31">
        <v>68130</v>
      </c>
      <c r="F63" s="30">
        <f t="shared" si="7"/>
        <v>138197</v>
      </c>
      <c r="G63" s="31">
        <v>67390</v>
      </c>
      <c r="H63" s="31">
        <v>70807</v>
      </c>
      <c r="I63" s="31">
        <f t="shared" si="8"/>
        <v>143024</v>
      </c>
      <c r="J63" s="31">
        <v>69828</v>
      </c>
      <c r="K63" s="31">
        <v>73196</v>
      </c>
      <c r="L63" s="6">
        <v>90848</v>
      </c>
      <c r="M63" s="6" t="s">
        <v>94</v>
      </c>
      <c r="N63" s="7"/>
      <c r="O63" s="8"/>
    </row>
    <row r="64" spans="1:15" s="32" customFormat="1" ht="19.5" customHeight="1" x14ac:dyDescent="0.3">
      <c r="A64" s="6"/>
      <c r="B64" s="6" t="s">
        <v>17</v>
      </c>
      <c r="C64" s="31">
        <f t="shared" si="6"/>
        <v>51197</v>
      </c>
      <c r="D64" s="31">
        <v>25720</v>
      </c>
      <c r="E64" s="31">
        <v>25477</v>
      </c>
      <c r="F64" s="30">
        <f t="shared" si="7"/>
        <v>53189</v>
      </c>
      <c r="G64" s="31">
        <v>26744</v>
      </c>
      <c r="H64" s="31">
        <v>26445</v>
      </c>
      <c r="I64" s="31">
        <f t="shared" si="8"/>
        <v>55138</v>
      </c>
      <c r="J64" s="31">
        <v>27736</v>
      </c>
      <c r="K64" s="31">
        <v>27402</v>
      </c>
      <c r="L64" s="6">
        <v>42139</v>
      </c>
      <c r="M64" s="6" t="s">
        <v>43</v>
      </c>
      <c r="N64" s="7"/>
      <c r="O64" s="8"/>
    </row>
    <row r="65" spans="1:15" s="32" customFormat="1" ht="19.5" customHeight="1" x14ac:dyDescent="0.3">
      <c r="A65" s="2" t="s">
        <v>95</v>
      </c>
      <c r="B65" s="2"/>
      <c r="C65" s="24">
        <f t="shared" si="6"/>
        <v>4580</v>
      </c>
      <c r="D65" s="24">
        <v>2267</v>
      </c>
      <c r="E65" s="24">
        <v>2313</v>
      </c>
      <c r="F65" s="28">
        <f t="shared" si="7"/>
        <v>4560</v>
      </c>
      <c r="G65" s="24">
        <v>2255</v>
      </c>
      <c r="H65" s="24">
        <v>2305</v>
      </c>
      <c r="I65" s="24">
        <f t="shared" si="8"/>
        <v>4538</v>
      </c>
      <c r="J65" s="24">
        <f>SUM(J66)</f>
        <v>2249</v>
      </c>
      <c r="K65" s="24">
        <f>SUM(K66)</f>
        <v>2289</v>
      </c>
      <c r="L65" s="2">
        <v>2093</v>
      </c>
      <c r="M65" s="2" t="s">
        <v>96</v>
      </c>
      <c r="N65" s="7"/>
      <c r="O65" s="8"/>
    </row>
    <row r="66" spans="1:15" s="32" customFormat="1" ht="19.5" customHeight="1" x14ac:dyDescent="0.3">
      <c r="A66" s="6"/>
      <c r="B66" s="6" t="s">
        <v>97</v>
      </c>
      <c r="C66" s="31">
        <f t="shared" si="6"/>
        <v>4580</v>
      </c>
      <c r="D66" s="31">
        <v>2267</v>
      </c>
      <c r="E66" s="31">
        <v>2313</v>
      </c>
      <c r="F66" s="30">
        <f t="shared" si="7"/>
        <v>4560</v>
      </c>
      <c r="G66" s="31">
        <v>2255</v>
      </c>
      <c r="H66" s="31">
        <v>2305</v>
      </c>
      <c r="I66" s="31">
        <f t="shared" si="8"/>
        <v>4538</v>
      </c>
      <c r="J66" s="31">
        <v>2249</v>
      </c>
      <c r="K66" s="31">
        <v>2289</v>
      </c>
      <c r="L66" s="6">
        <v>2093</v>
      </c>
      <c r="M66" s="6" t="s">
        <v>98</v>
      </c>
      <c r="N66" s="7"/>
      <c r="O66" s="8"/>
    </row>
    <row r="67" spans="1:15" s="2" customFormat="1" ht="19.5" customHeight="1" x14ac:dyDescent="0.3">
      <c r="A67" s="2" t="s">
        <v>99</v>
      </c>
      <c r="C67" s="24">
        <f t="shared" si="6"/>
        <v>164168</v>
      </c>
      <c r="D67" s="24">
        <f>SUM(D68:D73)</f>
        <v>90156</v>
      </c>
      <c r="E67" s="24">
        <f>SUM(E68:E73)</f>
        <v>74012</v>
      </c>
      <c r="F67" s="28">
        <f t="shared" si="7"/>
        <v>165492</v>
      </c>
      <c r="G67" s="24">
        <v>90793</v>
      </c>
      <c r="H67" s="24">
        <v>74699</v>
      </c>
      <c r="I67" s="24">
        <f t="shared" si="8"/>
        <v>165091</v>
      </c>
      <c r="J67" s="24">
        <f>SUM(J68:J73)</f>
        <v>89772</v>
      </c>
      <c r="K67" s="24">
        <f>SUM(K68:K73)</f>
        <v>75319</v>
      </c>
      <c r="M67" s="2" t="s">
        <v>100</v>
      </c>
      <c r="N67" s="7"/>
      <c r="O67" s="8"/>
    </row>
    <row r="68" spans="1:15" s="32" customFormat="1" ht="19.5" customHeight="1" x14ac:dyDescent="0.3">
      <c r="A68" s="6"/>
      <c r="B68" s="6" t="s">
        <v>101</v>
      </c>
      <c r="C68" s="31">
        <f t="shared" si="6"/>
        <v>8088</v>
      </c>
      <c r="D68" s="31">
        <v>3798</v>
      </c>
      <c r="E68" s="31">
        <v>4290</v>
      </c>
      <c r="F68" s="30">
        <f>SUM(G68:H68)</f>
        <v>8084</v>
      </c>
      <c r="G68" s="31">
        <v>3806</v>
      </c>
      <c r="H68" s="31">
        <v>4278</v>
      </c>
      <c r="I68" s="31">
        <f t="shared" si="8"/>
        <v>8167</v>
      </c>
      <c r="J68" s="31">
        <v>3861</v>
      </c>
      <c r="K68" s="31">
        <v>4306</v>
      </c>
      <c r="L68" s="6">
        <v>12269</v>
      </c>
      <c r="M68" s="6" t="s">
        <v>102</v>
      </c>
      <c r="N68" s="7"/>
      <c r="O68" s="8"/>
    </row>
    <row r="69" spans="1:15" s="32" customFormat="1" ht="19.5" customHeight="1" x14ac:dyDescent="0.3">
      <c r="A69" s="6"/>
      <c r="B69" s="6" t="s">
        <v>103</v>
      </c>
      <c r="C69" s="31">
        <f t="shared" si="6"/>
        <v>11167</v>
      </c>
      <c r="D69" s="31">
        <v>5179</v>
      </c>
      <c r="E69" s="31">
        <v>5988</v>
      </c>
      <c r="F69" s="30">
        <f t="shared" si="7"/>
        <v>11357</v>
      </c>
      <c r="G69" s="31">
        <v>5253</v>
      </c>
      <c r="H69" s="31">
        <v>6104</v>
      </c>
      <c r="I69" s="31">
        <f t="shared" si="8"/>
        <v>11515</v>
      </c>
      <c r="J69" s="31">
        <v>5331</v>
      </c>
      <c r="K69" s="31">
        <v>6184</v>
      </c>
      <c r="L69" s="6">
        <v>8350</v>
      </c>
      <c r="M69" s="6" t="s">
        <v>104</v>
      </c>
      <c r="N69" s="7"/>
      <c r="O69" s="8"/>
    </row>
    <row r="70" spans="1:15" s="32" customFormat="1" ht="19.5" customHeight="1" x14ac:dyDescent="0.3">
      <c r="A70" s="6"/>
      <c r="B70" s="6" t="s">
        <v>105</v>
      </c>
      <c r="C70" s="31">
        <f t="shared" si="6"/>
        <v>23045</v>
      </c>
      <c r="D70" s="31">
        <v>11039</v>
      </c>
      <c r="E70" s="31">
        <v>12006</v>
      </c>
      <c r="F70" s="30">
        <f t="shared" si="7"/>
        <v>22972</v>
      </c>
      <c r="G70" s="31">
        <v>10987</v>
      </c>
      <c r="H70" s="31">
        <v>11985</v>
      </c>
      <c r="I70" s="31">
        <f t="shared" si="8"/>
        <v>22772</v>
      </c>
      <c r="J70" s="31">
        <v>10883</v>
      </c>
      <c r="K70" s="31">
        <v>11889</v>
      </c>
      <c r="L70" s="6">
        <v>11788</v>
      </c>
      <c r="M70" s="6" t="s">
        <v>106</v>
      </c>
      <c r="N70" s="7"/>
      <c r="O70" s="8"/>
    </row>
    <row r="71" spans="1:15" s="2" customFormat="1" ht="19.5" customHeight="1" x14ac:dyDescent="0.3">
      <c r="A71" s="6"/>
      <c r="B71" s="6" t="s">
        <v>107</v>
      </c>
      <c r="C71" s="31">
        <f t="shared" si="6"/>
        <v>55611</v>
      </c>
      <c r="D71" s="31">
        <v>34063</v>
      </c>
      <c r="E71" s="31">
        <v>21548</v>
      </c>
      <c r="F71" s="30">
        <f t="shared" si="7"/>
        <v>56388</v>
      </c>
      <c r="G71" s="31">
        <v>34792</v>
      </c>
      <c r="H71" s="31">
        <v>21596</v>
      </c>
      <c r="I71" s="31">
        <f t="shared" si="8"/>
        <v>56050</v>
      </c>
      <c r="J71" s="31">
        <v>34275</v>
      </c>
      <c r="K71" s="31">
        <v>21775</v>
      </c>
      <c r="L71" s="6">
        <v>25390</v>
      </c>
      <c r="M71" s="6" t="s">
        <v>108</v>
      </c>
      <c r="N71" s="7"/>
      <c r="O71" s="8"/>
    </row>
    <row r="72" spans="1:15" s="32" customFormat="1" ht="19.5" customHeight="1" x14ac:dyDescent="0.3">
      <c r="A72" s="6"/>
      <c r="B72" s="6" t="s">
        <v>109</v>
      </c>
      <c r="C72" s="31">
        <f t="shared" si="6"/>
        <v>13734</v>
      </c>
      <c r="D72" s="31">
        <v>9125</v>
      </c>
      <c r="E72" s="31">
        <v>4609</v>
      </c>
      <c r="F72" s="30">
        <f t="shared" si="7"/>
        <v>13256</v>
      </c>
      <c r="G72" s="31">
        <v>8395</v>
      </c>
      <c r="H72" s="31">
        <v>4861</v>
      </c>
      <c r="I72" s="31">
        <f t="shared" si="8"/>
        <v>13539</v>
      </c>
      <c r="J72" s="31">
        <v>8411</v>
      </c>
      <c r="K72" s="31">
        <v>5128</v>
      </c>
      <c r="L72" s="6">
        <v>5458</v>
      </c>
      <c r="M72" s="6" t="s">
        <v>110</v>
      </c>
      <c r="N72" s="7"/>
      <c r="O72" s="8"/>
    </row>
    <row r="73" spans="1:15" s="32" customFormat="1" ht="19.5" customHeight="1" x14ac:dyDescent="0.3">
      <c r="A73" s="6"/>
      <c r="B73" s="6" t="s">
        <v>17</v>
      </c>
      <c r="C73" s="31">
        <f t="shared" si="6"/>
        <v>52523</v>
      </c>
      <c r="D73" s="31">
        <v>26952</v>
      </c>
      <c r="E73" s="31">
        <v>25571</v>
      </c>
      <c r="F73" s="30">
        <f t="shared" si="7"/>
        <v>53435</v>
      </c>
      <c r="G73" s="31">
        <v>27560</v>
      </c>
      <c r="H73" s="31">
        <v>25875</v>
      </c>
      <c r="I73" s="31">
        <f t="shared" si="8"/>
        <v>53048</v>
      </c>
      <c r="J73" s="31">
        <v>27011</v>
      </c>
      <c r="K73" s="31">
        <v>26037</v>
      </c>
      <c r="L73" s="6">
        <v>27608</v>
      </c>
      <c r="M73" s="6" t="s">
        <v>43</v>
      </c>
      <c r="N73" s="7"/>
      <c r="O73" s="8"/>
    </row>
    <row r="74" spans="1:15" s="32" customFormat="1" ht="19.5" customHeight="1" x14ac:dyDescent="0.3">
      <c r="A74" s="2" t="s">
        <v>111</v>
      </c>
      <c r="B74" s="2"/>
      <c r="C74" s="24">
        <f t="shared" si="6"/>
        <v>50307</v>
      </c>
      <c r="D74" s="24">
        <f>SUM(D75:D77)</f>
        <v>25300</v>
      </c>
      <c r="E74" s="24">
        <f>SUM(E75:E77)</f>
        <v>25007</v>
      </c>
      <c r="F74" s="28">
        <f t="shared" si="7"/>
        <v>50318</v>
      </c>
      <c r="G74" s="24">
        <v>25253</v>
      </c>
      <c r="H74" s="24">
        <v>25065</v>
      </c>
      <c r="I74" s="24">
        <f t="shared" si="8"/>
        <v>50204</v>
      </c>
      <c r="J74" s="24">
        <f>SUM(J75:J77)</f>
        <v>25189</v>
      </c>
      <c r="K74" s="24">
        <f>SUM(K75:K77)</f>
        <v>25015</v>
      </c>
      <c r="L74" s="2"/>
      <c r="M74" s="2" t="s">
        <v>112</v>
      </c>
      <c r="N74" s="7"/>
      <c r="O74" s="8"/>
    </row>
    <row r="75" spans="1:15" s="43" customFormat="1" ht="19.5" customHeight="1" x14ac:dyDescent="0.3">
      <c r="A75" s="6"/>
      <c r="B75" s="6" t="s">
        <v>113</v>
      </c>
      <c r="C75" s="31">
        <f t="shared" si="6"/>
        <v>4301</v>
      </c>
      <c r="D75" s="31">
        <v>2129</v>
      </c>
      <c r="E75" s="31">
        <v>2172</v>
      </c>
      <c r="F75" s="30">
        <f t="shared" si="7"/>
        <v>4340</v>
      </c>
      <c r="G75" s="31">
        <v>2139</v>
      </c>
      <c r="H75" s="31">
        <v>2201</v>
      </c>
      <c r="I75" s="31">
        <f t="shared" si="8"/>
        <v>4295</v>
      </c>
      <c r="J75" s="31">
        <v>2115</v>
      </c>
      <c r="K75" s="31">
        <v>2180</v>
      </c>
      <c r="L75" s="6">
        <v>1898</v>
      </c>
      <c r="M75" s="6" t="s">
        <v>114</v>
      </c>
      <c r="N75" s="7"/>
      <c r="O75" s="8"/>
    </row>
    <row r="76" spans="1:15" s="43" customFormat="1" ht="19.5" customHeight="1" x14ac:dyDescent="0.3">
      <c r="A76" s="6"/>
      <c r="B76" s="6" t="s">
        <v>115</v>
      </c>
      <c r="C76" s="31">
        <f t="shared" si="6"/>
        <v>7626</v>
      </c>
      <c r="D76" s="31">
        <v>3759</v>
      </c>
      <c r="E76" s="31">
        <v>3867</v>
      </c>
      <c r="F76" s="30">
        <f t="shared" si="7"/>
        <v>7628</v>
      </c>
      <c r="G76" s="31">
        <v>3756</v>
      </c>
      <c r="H76" s="31">
        <v>3872</v>
      </c>
      <c r="I76" s="31">
        <f t="shared" si="8"/>
        <v>7761</v>
      </c>
      <c r="J76" s="31">
        <v>3816</v>
      </c>
      <c r="K76" s="31">
        <v>3945</v>
      </c>
      <c r="L76" s="6">
        <v>2547</v>
      </c>
      <c r="M76" s="6" t="s">
        <v>116</v>
      </c>
      <c r="N76" s="7"/>
      <c r="O76" s="8"/>
    </row>
    <row r="77" spans="1:15" s="32" customFormat="1" ht="19.5" customHeight="1" x14ac:dyDescent="0.3">
      <c r="A77" s="6"/>
      <c r="B77" s="6" t="s">
        <v>17</v>
      </c>
      <c r="C77" s="31">
        <f t="shared" si="6"/>
        <v>38380</v>
      </c>
      <c r="D77" s="31">
        <v>19412</v>
      </c>
      <c r="E77" s="31">
        <v>18968</v>
      </c>
      <c r="F77" s="30">
        <f t="shared" si="7"/>
        <v>38350</v>
      </c>
      <c r="G77" s="31">
        <v>19358</v>
      </c>
      <c r="H77" s="31">
        <v>18992</v>
      </c>
      <c r="I77" s="31">
        <f t="shared" si="8"/>
        <v>38148</v>
      </c>
      <c r="J77" s="31">
        <v>19258</v>
      </c>
      <c r="K77" s="31">
        <v>18890</v>
      </c>
      <c r="L77" s="6">
        <v>12633</v>
      </c>
      <c r="M77" s="6" t="s">
        <v>43</v>
      </c>
      <c r="N77" s="7"/>
      <c r="O77" s="8"/>
    </row>
    <row r="78" spans="1:15" ht="19.5" customHeight="1" x14ac:dyDescent="0.3">
      <c r="A78" s="2" t="s">
        <v>117</v>
      </c>
      <c r="B78" s="2"/>
      <c r="C78" s="24">
        <f t="shared" si="6"/>
        <v>37450</v>
      </c>
      <c r="D78" s="24">
        <f>SUM(D79:D81)</f>
        <v>19422</v>
      </c>
      <c r="E78" s="24">
        <f>SUM(E79:E81)</f>
        <v>18028</v>
      </c>
      <c r="F78" s="28">
        <f t="shared" si="7"/>
        <v>37670</v>
      </c>
      <c r="G78" s="24">
        <v>19605</v>
      </c>
      <c r="H78" s="24">
        <v>18065</v>
      </c>
      <c r="I78" s="24">
        <f t="shared" si="8"/>
        <v>37746</v>
      </c>
      <c r="J78" s="24">
        <f>SUM(J79:J81)</f>
        <v>19616</v>
      </c>
      <c r="K78" s="24">
        <f>SUM(K79:K81)</f>
        <v>18130</v>
      </c>
      <c r="L78" s="2"/>
      <c r="M78" s="2" t="s">
        <v>118</v>
      </c>
      <c r="O78" s="8"/>
    </row>
    <row r="79" spans="1:15" ht="19.5" customHeight="1" x14ac:dyDescent="0.3">
      <c r="A79" s="6"/>
      <c r="B79" s="6" t="s">
        <v>119</v>
      </c>
      <c r="C79" s="31">
        <f t="shared" si="6"/>
        <v>4700</v>
      </c>
      <c r="D79" s="31">
        <v>2895</v>
      </c>
      <c r="E79" s="31">
        <v>1805</v>
      </c>
      <c r="F79" s="30">
        <f t="shared" si="7"/>
        <v>4763</v>
      </c>
      <c r="G79" s="31">
        <v>2928</v>
      </c>
      <c r="H79" s="31">
        <v>1835</v>
      </c>
      <c r="I79" s="31">
        <f t="shared" si="8"/>
        <v>4732</v>
      </c>
      <c r="J79" s="31">
        <v>2884</v>
      </c>
      <c r="K79" s="31">
        <v>1848</v>
      </c>
      <c r="L79" s="6">
        <v>1485</v>
      </c>
      <c r="M79" s="6" t="s">
        <v>120</v>
      </c>
      <c r="O79" s="8"/>
    </row>
    <row r="80" spans="1:15" ht="19.5" customHeight="1" x14ac:dyDescent="0.3">
      <c r="A80" s="6"/>
      <c r="B80" s="6" t="s">
        <v>121</v>
      </c>
      <c r="C80" s="31">
        <f t="shared" si="6"/>
        <v>6765</v>
      </c>
      <c r="D80" s="31">
        <v>3299</v>
      </c>
      <c r="E80" s="31">
        <v>3466</v>
      </c>
      <c r="F80" s="30">
        <f t="shared" si="7"/>
        <v>6789</v>
      </c>
      <c r="G80" s="31">
        <v>3311</v>
      </c>
      <c r="H80" s="31">
        <v>3478</v>
      </c>
      <c r="I80" s="31">
        <f t="shared" si="8"/>
        <v>6782</v>
      </c>
      <c r="J80" s="31">
        <v>3302</v>
      </c>
      <c r="K80" s="31">
        <v>3480</v>
      </c>
      <c r="L80" s="6">
        <v>4044</v>
      </c>
      <c r="M80" s="6" t="s">
        <v>122</v>
      </c>
      <c r="O80" s="8"/>
    </row>
    <row r="81" spans="1:15" ht="19.5" customHeight="1" x14ac:dyDescent="0.3">
      <c r="A81" s="44"/>
      <c r="B81" s="44" t="s">
        <v>17</v>
      </c>
      <c r="C81" s="45">
        <f>SUM(D81:E81)</f>
        <v>25985</v>
      </c>
      <c r="D81" s="45">
        <v>13228</v>
      </c>
      <c r="E81" s="45">
        <v>12757</v>
      </c>
      <c r="F81" s="45">
        <f t="shared" si="7"/>
        <v>26118</v>
      </c>
      <c r="G81" s="45">
        <v>13366</v>
      </c>
      <c r="H81" s="45">
        <v>12752</v>
      </c>
      <c r="I81" s="45">
        <f>SUM(J81:K81)</f>
        <v>26232</v>
      </c>
      <c r="J81" s="45">
        <v>13430</v>
      </c>
      <c r="K81" s="45">
        <v>12802</v>
      </c>
      <c r="L81" s="44">
        <v>7726</v>
      </c>
      <c r="M81" s="44" t="s">
        <v>43</v>
      </c>
      <c r="O81" s="8"/>
    </row>
    <row r="82" spans="1:15" ht="19.5" customHeight="1" x14ac:dyDescent="0.3">
      <c r="A82" s="46"/>
      <c r="B82" s="46" t="s">
        <v>123</v>
      </c>
      <c r="C82" s="46"/>
      <c r="D82" s="46"/>
      <c r="E82" s="46"/>
      <c r="F82" s="46"/>
      <c r="G82" s="47"/>
      <c r="H82" s="48" t="s">
        <v>124</v>
      </c>
      <c r="I82" s="48"/>
      <c r="J82" s="48"/>
      <c r="K82" s="48"/>
      <c r="L82" s="48"/>
      <c r="M82" s="49"/>
      <c r="O82" s="36"/>
    </row>
    <row r="83" spans="1:15" x14ac:dyDescent="0.3">
      <c r="A83" s="32"/>
      <c r="L83" s="32"/>
      <c r="M83" s="32"/>
    </row>
  </sheetData>
  <mergeCells count="21">
    <mergeCell ref="H82:L82"/>
    <mergeCell ref="O57:O81"/>
    <mergeCell ref="A59:B61"/>
    <mergeCell ref="C59:E59"/>
    <mergeCell ref="F59:H59"/>
    <mergeCell ref="I59:K59"/>
    <mergeCell ref="L59:M61"/>
    <mergeCell ref="O29:O54"/>
    <mergeCell ref="A31:B33"/>
    <mergeCell ref="C31:E31"/>
    <mergeCell ref="F31:H31"/>
    <mergeCell ref="I31:K31"/>
    <mergeCell ref="L31:M33"/>
    <mergeCell ref="O2:O26"/>
    <mergeCell ref="A4:B6"/>
    <mergeCell ref="C4:E4"/>
    <mergeCell ref="F4:H4"/>
    <mergeCell ref="I4:K4"/>
    <mergeCell ref="L4:M6"/>
    <mergeCell ref="A7:B7"/>
    <mergeCell ref="L7:M7"/>
  </mergeCells>
  <pageMargins left="0.78740157480314965" right="0.43307086614173229" top="0.78740157480314965" bottom="0.78740157480314965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T-1.2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Chonburi</dc:creator>
  <cp:lastModifiedBy>Chonburi</cp:lastModifiedBy>
  <dcterms:created xsi:type="dcterms:W3CDTF">2022-05-17T03:39:16Z</dcterms:created>
  <dcterms:modified xsi:type="dcterms:W3CDTF">2022-05-17T03:54:34Z</dcterms:modified>
</cp:coreProperties>
</file>