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90" windowWidth="19815" windowHeight="8160"/>
  </bookViews>
  <sheets>
    <sheet name="T4" sheetId="1" r:id="rId1"/>
  </sheets>
  <definedNames>
    <definedName name="_xlnm.Print_Titles" localSheetId="0">'T4'!$1:$3</definedName>
  </definedNames>
  <calcPr calcId="124519" fullCalcOnLoad="1"/>
</workbook>
</file>

<file path=xl/calcChain.xml><?xml version="1.0" encoding="utf-8"?>
<calcChain xmlns="http://schemas.openxmlformats.org/spreadsheetml/2006/main">
  <c r="K76" i="1"/>
  <c r="G76"/>
  <c r="E76"/>
  <c r="B76"/>
  <c r="K74"/>
  <c r="I74"/>
  <c r="G74"/>
  <c r="E74"/>
  <c r="B74"/>
  <c r="K73"/>
  <c r="I73"/>
  <c r="G73"/>
  <c r="E73"/>
  <c r="B73"/>
  <c r="K72"/>
  <c r="I72"/>
  <c r="G72"/>
  <c r="E72"/>
  <c r="B72"/>
  <c r="C72" s="1"/>
  <c r="K71"/>
  <c r="I71"/>
  <c r="G71"/>
  <c r="E71"/>
  <c r="B71"/>
  <c r="K70"/>
  <c r="I70"/>
  <c r="G70"/>
  <c r="E70"/>
  <c r="B70"/>
  <c r="K69"/>
  <c r="I69"/>
  <c r="G69"/>
  <c r="E69"/>
  <c r="B69"/>
  <c r="K68"/>
  <c r="I68"/>
  <c r="G68"/>
  <c r="E68"/>
  <c r="B68"/>
  <c r="K67"/>
  <c r="I67"/>
  <c r="G67"/>
  <c r="E67"/>
  <c r="B67"/>
  <c r="K66"/>
  <c r="I66"/>
  <c r="G66"/>
  <c r="E66"/>
  <c r="B66"/>
  <c r="K65"/>
  <c r="I65"/>
  <c r="G65"/>
  <c r="E65"/>
  <c r="B65"/>
  <c r="K64"/>
  <c r="I64"/>
  <c r="G64"/>
  <c r="E64"/>
  <c r="B64"/>
  <c r="C64" s="1"/>
  <c r="K63"/>
  <c r="I63"/>
  <c r="G63"/>
  <c r="E63"/>
  <c r="B63"/>
  <c r="K62"/>
  <c r="I62"/>
  <c r="G62"/>
  <c r="E62"/>
  <c r="B62"/>
  <c r="K61"/>
  <c r="I61"/>
  <c r="G61"/>
  <c r="E61"/>
  <c r="B61"/>
  <c r="K60"/>
  <c r="I60"/>
  <c r="G60"/>
  <c r="E60"/>
  <c r="B60"/>
  <c r="G59"/>
  <c r="B59"/>
  <c r="K58"/>
  <c r="E58"/>
  <c r="B58"/>
  <c r="K57"/>
  <c r="I57"/>
  <c r="G57"/>
  <c r="E57"/>
  <c r="B57"/>
  <c r="I56"/>
  <c r="G56"/>
  <c r="B56"/>
  <c r="K55"/>
  <c r="I55"/>
  <c r="G55"/>
  <c r="G53" s="1"/>
  <c r="E55"/>
  <c r="E53" s="1"/>
  <c r="B55"/>
  <c r="B53"/>
  <c r="C76" s="1"/>
  <c r="I52"/>
  <c r="G52"/>
  <c r="E52"/>
  <c r="B52"/>
  <c r="K50"/>
  <c r="I50"/>
  <c r="B50"/>
  <c r="K49"/>
  <c r="I49"/>
  <c r="G49"/>
  <c r="E49"/>
  <c r="C49"/>
  <c r="B49"/>
  <c r="K48"/>
  <c r="I48"/>
  <c r="G48"/>
  <c r="E48"/>
  <c r="B48"/>
  <c r="K47"/>
  <c r="I47"/>
  <c r="G47"/>
  <c r="E47"/>
  <c r="B47"/>
  <c r="C47" s="1"/>
  <c r="K46"/>
  <c r="I46"/>
  <c r="G46"/>
  <c r="C46"/>
  <c r="B46"/>
  <c r="K45"/>
  <c r="I45"/>
  <c r="G45"/>
  <c r="E45"/>
  <c r="B45"/>
  <c r="K44"/>
  <c r="I44"/>
  <c r="G44"/>
  <c r="E44"/>
  <c r="B44"/>
  <c r="C44" s="1"/>
  <c r="K43"/>
  <c r="I43"/>
  <c r="G43"/>
  <c r="E43"/>
  <c r="B43"/>
  <c r="K42"/>
  <c r="I42"/>
  <c r="G42"/>
  <c r="E42"/>
  <c r="B42"/>
  <c r="K41"/>
  <c r="I41"/>
  <c r="G41"/>
  <c r="E41"/>
  <c r="B41"/>
  <c r="C41" s="1"/>
  <c r="K40"/>
  <c r="I40"/>
  <c r="G40"/>
  <c r="E40"/>
  <c r="B40"/>
  <c r="K39"/>
  <c r="I39"/>
  <c r="G39"/>
  <c r="E39"/>
  <c r="B39"/>
  <c r="K38"/>
  <c r="I38"/>
  <c r="G38"/>
  <c r="E38"/>
  <c r="C38"/>
  <c r="B38"/>
  <c r="K37"/>
  <c r="I37"/>
  <c r="G37"/>
  <c r="E37"/>
  <c r="B37"/>
  <c r="K36"/>
  <c r="I36"/>
  <c r="G36"/>
  <c r="E36"/>
  <c r="B36"/>
  <c r="C36" s="1"/>
  <c r="K35"/>
  <c r="I35"/>
  <c r="G35"/>
  <c r="E35"/>
  <c r="B35"/>
  <c r="K34"/>
  <c r="I34"/>
  <c r="G34"/>
  <c r="E34"/>
  <c r="B34"/>
  <c r="K33"/>
  <c r="I33"/>
  <c r="G33"/>
  <c r="E33"/>
  <c r="B33"/>
  <c r="C33" s="1"/>
  <c r="K32"/>
  <c r="I32"/>
  <c r="G32"/>
  <c r="E32"/>
  <c r="B32"/>
  <c r="K31"/>
  <c r="I31"/>
  <c r="I29" s="1"/>
  <c r="G31"/>
  <c r="E31"/>
  <c r="B31"/>
  <c r="E29"/>
  <c r="B29"/>
  <c r="K28"/>
  <c r="I28"/>
  <c r="G28"/>
  <c r="E28"/>
  <c r="B28"/>
  <c r="C28" s="1"/>
  <c r="K26"/>
  <c r="I26"/>
  <c r="G26"/>
  <c r="E26"/>
  <c r="B26"/>
  <c r="C26" s="1"/>
  <c r="K25"/>
  <c r="I25"/>
  <c r="G25"/>
  <c r="E25"/>
  <c r="B25"/>
  <c r="C25" s="1"/>
  <c r="K24"/>
  <c r="I24"/>
  <c r="G24"/>
  <c r="E24"/>
  <c r="C24"/>
  <c r="B24"/>
  <c r="K23"/>
  <c r="I23"/>
  <c r="G23"/>
  <c r="E23"/>
  <c r="B23"/>
  <c r="C23" s="1"/>
  <c r="K22"/>
  <c r="I22"/>
  <c r="G22"/>
  <c r="E22"/>
  <c r="C22"/>
  <c r="B22"/>
  <c r="K21"/>
  <c r="I21"/>
  <c r="G21"/>
  <c r="E21"/>
  <c r="B21"/>
  <c r="K20"/>
  <c r="I20"/>
  <c r="G20"/>
  <c r="E20"/>
  <c r="C20"/>
  <c r="B20"/>
  <c r="K19"/>
  <c r="I19"/>
  <c r="G19"/>
  <c r="E19"/>
  <c r="B19"/>
  <c r="C19" s="1"/>
  <c r="K18"/>
  <c r="I18"/>
  <c r="G18"/>
  <c r="E18"/>
  <c r="B18"/>
  <c r="C18" s="1"/>
  <c r="K17"/>
  <c r="I17"/>
  <c r="G17"/>
  <c r="E17"/>
  <c r="B17"/>
  <c r="C17" s="1"/>
  <c r="K16"/>
  <c r="I16"/>
  <c r="G16"/>
  <c r="E16"/>
  <c r="C16"/>
  <c r="B16"/>
  <c r="K15"/>
  <c r="I15"/>
  <c r="G15"/>
  <c r="E15"/>
  <c r="B15"/>
  <c r="C15" s="1"/>
  <c r="K14"/>
  <c r="I14"/>
  <c r="G14"/>
  <c r="E14"/>
  <c r="C14"/>
  <c r="B14"/>
  <c r="K13"/>
  <c r="I13"/>
  <c r="G13"/>
  <c r="E13"/>
  <c r="B13"/>
  <c r="K12"/>
  <c r="I12"/>
  <c r="G12"/>
  <c r="E12"/>
  <c r="C12"/>
  <c r="B12"/>
  <c r="K11"/>
  <c r="I11"/>
  <c r="G11"/>
  <c r="E11"/>
  <c r="B11"/>
  <c r="C11" s="1"/>
  <c r="K10"/>
  <c r="I10"/>
  <c r="G10"/>
  <c r="E10"/>
  <c r="B10"/>
  <c r="C10" s="1"/>
  <c r="K9"/>
  <c r="I9"/>
  <c r="G9"/>
  <c r="E9"/>
  <c r="B9"/>
  <c r="C9" s="1"/>
  <c r="K8"/>
  <c r="I8"/>
  <c r="G8"/>
  <c r="E8"/>
  <c r="E5" s="1"/>
  <c r="C8"/>
  <c r="B8"/>
  <c r="K7"/>
  <c r="K5" s="1"/>
  <c r="I7"/>
  <c r="G7"/>
  <c r="E7"/>
  <c r="B7"/>
  <c r="C7" s="1"/>
  <c r="B5"/>
  <c r="C56" l="1"/>
  <c r="C57"/>
  <c r="C59"/>
  <c r="C61"/>
  <c r="C66"/>
  <c r="C74"/>
  <c r="I5"/>
  <c r="C52"/>
  <c r="G29"/>
  <c r="C32"/>
  <c r="C35"/>
  <c r="C40"/>
  <c r="C43"/>
  <c r="C60"/>
  <c r="K53"/>
  <c r="C63"/>
  <c r="C68"/>
  <c r="G5"/>
  <c r="C34"/>
  <c r="C37"/>
  <c r="C42"/>
  <c r="C45"/>
  <c r="C55"/>
  <c r="C62"/>
  <c r="C70"/>
  <c r="C13"/>
  <c r="C21"/>
  <c r="C31"/>
  <c r="C39"/>
  <c r="K29"/>
  <c r="I53"/>
  <c r="C58"/>
  <c r="C5"/>
  <c r="C48"/>
  <c r="C50"/>
  <c r="C65"/>
  <c r="C67"/>
  <c r="C69"/>
  <c r="C71"/>
  <c r="C73"/>
  <c r="C53" l="1"/>
  <c r="C29"/>
</calcChain>
</file>

<file path=xl/sharedStrings.xml><?xml version="1.0" encoding="utf-8"?>
<sst xmlns="http://schemas.openxmlformats.org/spreadsheetml/2006/main" count="110" uniqueCount="38">
  <si>
    <t>ตารางที่ 4 จำนวนและร้อยละของประชากรอายุ 15 ปีขึ้นไป ที่มีงานทำ จำแนกตามอุตสาหกรรม และเพศ เป็นรายไตรมาส พ.ศ. 2557</t>
  </si>
  <si>
    <t>อุตสาหกรรม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</si>
  <si>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</si>
  <si>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</si>
  <si>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</si>
  <si>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</si>
  <si>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</si>
  <si>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</si>
  <si>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</si>
  <si>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</si>
  <si>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เกษตรกรรม ล่าสัตว์</t>
  </si>
  <si>
    <t>2. การทำเหมืองแร่ เหมืองหิน</t>
  </si>
  <si>
    <t>3. การผลิต</t>
  </si>
  <si>
    <t>4. การไฟฟ้า 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</si>
  <si>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</si>
  <si>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</si>
  <si>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</si>
  <si>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</si>
  <si>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</si>
  <si>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</si>
  <si>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</si>
  <si>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</si>
  <si>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</si>
  <si>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</si>
  <si>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</si>
  <si>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</si>
  <si>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</si>
  <si>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</si>
  <si>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</si>
  <si>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</si>
  <si>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</si>
  <si>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-</t>
  </si>
  <si>
    <t xml:space="preserve">         -</t>
  </si>
  <si>
    <t>22. ไม่ทราบ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</si>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</sst>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\ \ \ \ "/>
    <numFmt numFmtId="188" formatCode="_-* #,##0_-;\-* #,##0_-;_-* &quot;-&quot;??_-;_-@_-"/>
    <numFmt numFmtId="189" formatCode="#,##0.0"/>
    <numFmt numFmtId="190" formatCode="_(* #,##0_);_(* \(#,##0\);_(* &quot;-&quot;_);_(@_)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Border="1" applyAlignment="1"/>
    <xf numFmtId="187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88" fontId="2" fillId="0" borderId="4" xfId="1" applyNumberFormat="1" applyFont="1" applyBorder="1" applyAlignment="1">
      <alignment vertical="center"/>
    </xf>
    <xf numFmtId="189" fontId="2" fillId="0" borderId="3" xfId="0" applyNumberFormat="1" applyFont="1" applyBorder="1" applyAlignment="1">
      <alignment horizontal="right" vertical="center"/>
    </xf>
    <xf numFmtId="0" fontId="5" fillId="0" borderId="0" xfId="0" applyFont="1" applyAlignment="1"/>
    <xf numFmtId="188" fontId="2" fillId="0" borderId="0" xfId="1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188" fontId="3" fillId="0" borderId="0" xfId="1" applyNumberFormat="1" applyFont="1" applyBorder="1" applyAlignment="1">
      <alignment vertical="center"/>
    </xf>
    <xf numFmtId="189" fontId="3" fillId="0" borderId="10" xfId="0" applyNumberFormat="1" applyFont="1" applyBorder="1" applyAlignment="1">
      <alignment horizontal="right" vertical="center"/>
    </xf>
    <xf numFmtId="190" fontId="3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90" fontId="3" fillId="0" borderId="10" xfId="1" applyNumberFormat="1" applyFont="1" applyBorder="1" applyAlignment="1">
      <alignment horizontal="right" vertical="center"/>
    </xf>
    <xf numFmtId="189" fontId="2" fillId="0" borderId="10" xfId="0" applyNumberFormat="1" applyFont="1" applyBorder="1" applyAlignment="1">
      <alignment horizontal="right" vertical="center"/>
    </xf>
    <xf numFmtId="190" fontId="3" fillId="0" borderId="11" xfId="0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/>
    </xf>
    <xf numFmtId="0" fontId="2" fillId="0" borderId="5" xfId="0" applyFont="1" applyFill="1" applyBorder="1" applyAlignment="1">
      <alignment horizontal="left" vertical="center"/>
    </xf>
    <xf numFmtId="187" fontId="2" fillId="0" borderId="6" xfId="0" applyNumberFormat="1" applyFont="1" applyFill="1" applyBorder="1" applyAlignment="1">
      <alignment horizontal="left" vertical="center"/>
    </xf>
    <xf numFmtId="187" fontId="2" fillId="0" borderId="7" xfId="0" applyNumberFormat="1" applyFont="1" applyFill="1" applyBorder="1" applyAlignment="1">
      <alignment horizontal="left" vertical="center"/>
    </xf>
    <xf numFmtId="187" fontId="2" fillId="0" borderId="8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88" fontId="3" fillId="0" borderId="0" xfId="0" applyNumberFormat="1" applyFont="1" applyFill="1" applyBorder="1" applyAlignment="1"/>
    <xf numFmtId="188" fontId="2" fillId="0" borderId="0" xfId="0" applyNumberFormat="1" applyFont="1" applyFill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187" fontId="4" fillId="0" borderId="0" xfId="0" applyNumberFormat="1" applyFont="1"/>
    <xf numFmtId="188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horizontal="right" vertical="center"/>
    </xf>
    <xf numFmtId="188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88" fontId="3" fillId="0" borderId="0" xfId="1" applyNumberFormat="1" applyFont="1" applyAlignment="1">
      <alignment horizontal="right"/>
    </xf>
    <xf numFmtId="3" fontId="3" fillId="0" borderId="8" xfId="0" applyNumberFormat="1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9563100" y="1466850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0</xdr:colOff>
      <xdr:row>62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9563100" y="144780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9563100" y="1466850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9563100" y="1466850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61</xdr:row>
      <xdr:rowOff>47625</xdr:rowOff>
    </xdr:from>
    <xdr:to>
      <xdr:col>10</xdr:col>
      <xdr:colOff>0</xdr:colOff>
      <xdr:row>62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9563100" y="1447800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0</xdr:colOff>
      <xdr:row>63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9563100" y="14668500"/>
          <a:ext cx="0" cy="2381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7"/>
  <sheetViews>
    <sheetView tabSelected="1" topLeftCell="A64" zoomScale="90" zoomScaleNormal="90" workbookViewId="0">
      <selection activeCell="L92" sqref="L92"/>
    </sheetView>
  </sheetViews>
  <sheetFormatPr defaultRowHeight="13.5"/>
  <cols>
    <col min="1" max="1" width="57.28515625" style="7" customWidth="1"/>
    <col min="2" max="11" width="9.5703125" style="39" customWidth="1"/>
    <col min="12" max="16384" width="9.140625" style="7"/>
  </cols>
  <sheetData>
    <row r="1" spans="1:12" s="4" customFormat="1" ht="28.5" customHeight="1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1"/>
    </row>
    <row r="2" spans="1:12" ht="18.75">
      <c r="A2" s="5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ht="21.75" customHeight="1">
      <c r="A3" s="8" t="s">
        <v>1</v>
      </c>
      <c r="B3" s="9" t="s">
        <v>2</v>
      </c>
      <c r="C3" s="10"/>
      <c r="D3" s="9" t="s">
        <v>3</v>
      </c>
      <c r="E3" s="10"/>
      <c r="F3" s="9" t="s">
        <v>4</v>
      </c>
      <c r="G3" s="10"/>
      <c r="H3" s="11" t="s">
        <v>5</v>
      </c>
      <c r="I3" s="11"/>
      <c r="J3" s="9" t="s">
        <v>6</v>
      </c>
      <c r="K3" s="10"/>
    </row>
    <row r="4" spans="1:12" ht="21.75" customHeight="1">
      <c r="A4" s="12"/>
      <c r="B4" s="13" t="s">
        <v>7</v>
      </c>
      <c r="C4" s="14" t="s">
        <v>8</v>
      </c>
      <c r="D4" s="13" t="s">
        <v>7</v>
      </c>
      <c r="E4" s="14" t="s">
        <v>8</v>
      </c>
      <c r="F4" s="13" t="s">
        <v>7</v>
      </c>
      <c r="G4" s="14" t="s">
        <v>8</v>
      </c>
      <c r="H4" s="15" t="s">
        <v>7</v>
      </c>
      <c r="I4" s="15" t="s">
        <v>8</v>
      </c>
      <c r="J4" s="13" t="s">
        <v>7</v>
      </c>
      <c r="K4" s="14" t="s">
        <v>8</v>
      </c>
    </row>
    <row r="5" spans="1:12" s="19" customFormat="1" ht="21.75" customHeight="1">
      <c r="A5" s="16" t="s">
        <v>9</v>
      </c>
      <c r="B5" s="17">
        <f>AVERAGE(D5,F5,H5,J5)</f>
        <v>538422.83750000002</v>
      </c>
      <c r="C5" s="18">
        <f>SUM(C7:C28)</f>
        <v>99.999999535680899</v>
      </c>
      <c r="D5" s="17">
        <v>538925.47</v>
      </c>
      <c r="E5" s="18">
        <f>SUM(E7:E28)</f>
        <v>99.999999999999986</v>
      </c>
      <c r="F5" s="17">
        <v>537400.24</v>
      </c>
      <c r="G5" s="18">
        <f>SUM(G7:G28)</f>
        <v>99.999999999999972</v>
      </c>
      <c r="H5" s="17">
        <v>537085.75</v>
      </c>
      <c r="I5" s="18">
        <f>SUM(I7:I28)</f>
        <v>99.999998138099926</v>
      </c>
      <c r="J5" s="17">
        <v>540279.89</v>
      </c>
      <c r="K5" s="18">
        <f>SUM(K7:K28)</f>
        <v>100</v>
      </c>
    </row>
    <row r="6" spans="1:12" s="19" customFormat="1" ht="7.5" customHeight="1">
      <c r="A6" s="16"/>
      <c r="B6" s="20"/>
      <c r="C6" s="21"/>
      <c r="D6" s="20"/>
      <c r="E6" s="21"/>
      <c r="F6" s="20"/>
      <c r="G6" s="21"/>
      <c r="H6" s="20"/>
      <c r="I6" s="21"/>
      <c r="J6" s="20"/>
      <c r="K6" s="21"/>
    </row>
    <row r="7" spans="1:12" ht="18.75">
      <c r="A7" s="22" t="s">
        <v>10</v>
      </c>
      <c r="B7" s="23">
        <f t="shared" ref="B7:B50" si="0">AVERAGE(D7,F7,H7,J7)</f>
        <v>111936.7</v>
      </c>
      <c r="C7" s="24">
        <f>B7/B$5*100</f>
        <v>20.789738511045233</v>
      </c>
      <c r="D7" s="23">
        <v>112061.57</v>
      </c>
      <c r="E7" s="24">
        <f t="shared" ref="E7:E28" si="1">D7/$D$5*100</f>
        <v>20.793518999946322</v>
      </c>
      <c r="F7" s="23">
        <v>119568.94</v>
      </c>
      <c r="G7" s="24">
        <f t="shared" ref="G7:G26" si="2">F7/$F$5*100</f>
        <v>22.249513695788451</v>
      </c>
      <c r="H7" s="23">
        <v>105565.81</v>
      </c>
      <c r="I7" s="24">
        <f>H7/$H$5*100</f>
        <v>19.655298990896704</v>
      </c>
      <c r="J7" s="23">
        <v>110550.48</v>
      </c>
      <c r="K7" s="24">
        <f>(J7/J$5)*100</f>
        <v>20.461705506010965</v>
      </c>
    </row>
    <row r="8" spans="1:12" ht="18.75">
      <c r="A8" s="22" t="s">
        <v>11</v>
      </c>
      <c r="B8" s="25">
        <f t="shared" si="0"/>
        <v>1686.2374999999997</v>
      </c>
      <c r="C8" s="24">
        <f t="shared" ref="C8:C26" si="3">B8/B$5*100</f>
        <v>0.31318090217523503</v>
      </c>
      <c r="D8" s="25">
        <v>1307.54</v>
      </c>
      <c r="E8" s="24">
        <f t="shared" si="1"/>
        <v>0.24261981902618185</v>
      </c>
      <c r="F8" s="25">
        <v>779.92</v>
      </c>
      <c r="G8" s="24">
        <f t="shared" si="2"/>
        <v>0.14512833116710183</v>
      </c>
      <c r="H8" s="25">
        <v>2311.35</v>
      </c>
      <c r="I8" s="24">
        <f>H8/$H$5*100</f>
        <v>0.43035027460698777</v>
      </c>
      <c r="J8" s="25">
        <v>2346.14</v>
      </c>
      <c r="K8" s="24">
        <f t="shared" ref="K8:K26" si="4">(J8/J$5)*100</f>
        <v>0.43424529460091504</v>
      </c>
    </row>
    <row r="9" spans="1:12" ht="18.75">
      <c r="A9" s="22" t="s">
        <v>12</v>
      </c>
      <c r="B9" s="26">
        <f t="shared" si="0"/>
        <v>152450.57999999999</v>
      </c>
      <c r="C9" s="24">
        <f t="shared" si="3"/>
        <v>28.314285610145575</v>
      </c>
      <c r="D9" s="26">
        <v>145127.4</v>
      </c>
      <c r="E9" s="24">
        <f t="shared" si="1"/>
        <v>26.929029722792652</v>
      </c>
      <c r="F9" s="26">
        <v>156627.19</v>
      </c>
      <c r="G9" s="24">
        <f t="shared" si="2"/>
        <v>29.145351702857447</v>
      </c>
      <c r="H9" s="26">
        <v>145243.21</v>
      </c>
      <c r="I9" s="24">
        <f>H9/$H$5*100</f>
        <v>27.042834407727256</v>
      </c>
      <c r="J9" s="26">
        <v>162804.51999999999</v>
      </c>
      <c r="K9" s="24">
        <f t="shared" si="4"/>
        <v>30.133366614848462</v>
      </c>
    </row>
    <row r="10" spans="1:12" ht="18.75">
      <c r="A10" s="22" t="s">
        <v>13</v>
      </c>
      <c r="B10" s="23">
        <f t="shared" si="0"/>
        <v>1811.4225000000001</v>
      </c>
      <c r="C10" s="24">
        <f t="shared" si="3"/>
        <v>0.33643121610717341</v>
      </c>
      <c r="D10" s="23">
        <v>2472.54</v>
      </c>
      <c r="E10" s="24">
        <f t="shared" si="1"/>
        <v>0.45879071182143244</v>
      </c>
      <c r="F10" s="23">
        <v>822.76</v>
      </c>
      <c r="G10" s="24">
        <f t="shared" si="2"/>
        <v>0.15310004327500859</v>
      </c>
      <c r="H10" s="23">
        <v>1367.17</v>
      </c>
      <c r="I10" s="24">
        <f t="shared" ref="I10:I26" si="5">H10/$H$5*100</f>
        <v>0.25455339301033403</v>
      </c>
      <c r="J10" s="23">
        <v>2583.2199999999998</v>
      </c>
      <c r="K10" s="24">
        <f t="shared" si="4"/>
        <v>0.47812625415319449</v>
      </c>
    </row>
    <row r="11" spans="1:12" ht="18.75">
      <c r="A11" s="22" t="s">
        <v>14</v>
      </c>
      <c r="B11" s="23">
        <f t="shared" si="0"/>
        <v>1325.1599999999999</v>
      </c>
      <c r="C11" s="24">
        <f t="shared" si="3"/>
        <v>0.24611883220870992</v>
      </c>
      <c r="D11" s="23">
        <v>1055.8699999999999</v>
      </c>
      <c r="E11" s="24">
        <f t="shared" si="1"/>
        <v>0.19592133954997523</v>
      </c>
      <c r="F11" s="23">
        <v>2806.97</v>
      </c>
      <c r="G11" s="24">
        <f t="shared" si="2"/>
        <v>0.52232392006374984</v>
      </c>
      <c r="H11" s="23">
        <v>800.73</v>
      </c>
      <c r="I11" s="24">
        <f t="shared" si="5"/>
        <v>0.14908792497287446</v>
      </c>
      <c r="J11" s="23">
        <v>637.07000000000005</v>
      </c>
      <c r="K11" s="24">
        <f t="shared" si="4"/>
        <v>0.11791480893356961</v>
      </c>
    </row>
    <row r="12" spans="1:12" ht="18.75">
      <c r="A12" s="22" t="s">
        <v>15</v>
      </c>
      <c r="B12" s="23">
        <f t="shared" si="0"/>
        <v>50547.577499999999</v>
      </c>
      <c r="C12" s="24">
        <f t="shared" si="3"/>
        <v>9.3880820016294351</v>
      </c>
      <c r="D12" s="23">
        <v>56811.13</v>
      </c>
      <c r="E12" s="24">
        <f t="shared" si="1"/>
        <v>10.541555959491022</v>
      </c>
      <c r="F12" s="23">
        <v>47585.47</v>
      </c>
      <c r="G12" s="24">
        <f t="shared" si="2"/>
        <v>8.8547541400428109</v>
      </c>
      <c r="H12" s="23">
        <v>50212.59</v>
      </c>
      <c r="I12" s="24">
        <f t="shared" si="5"/>
        <v>9.3490825254626468</v>
      </c>
      <c r="J12" s="23">
        <v>47581.120000000003</v>
      </c>
      <c r="K12" s="24">
        <f t="shared" si="4"/>
        <v>8.8067538475289169</v>
      </c>
    </row>
    <row r="13" spans="1:12" ht="18.75">
      <c r="A13" s="22" t="s">
        <v>16</v>
      </c>
      <c r="B13" s="23">
        <f t="shared" si="0"/>
        <v>78910.134999999995</v>
      </c>
      <c r="C13" s="24">
        <f t="shared" si="3"/>
        <v>14.655792716073265</v>
      </c>
      <c r="D13" s="23">
        <v>81421.919999999998</v>
      </c>
      <c r="E13" s="24">
        <f t="shared" si="1"/>
        <v>15.108196686269068</v>
      </c>
      <c r="F13" s="23">
        <v>78607.5</v>
      </c>
      <c r="G13" s="24">
        <f t="shared" si="2"/>
        <v>14.627366001920656</v>
      </c>
      <c r="H13" s="23">
        <v>80912.97</v>
      </c>
      <c r="I13" s="24">
        <f t="shared" si="5"/>
        <v>15.065186518167723</v>
      </c>
      <c r="J13" s="23">
        <v>74698.149999999994</v>
      </c>
      <c r="K13" s="24">
        <f t="shared" si="4"/>
        <v>13.825824611017817</v>
      </c>
    </row>
    <row r="14" spans="1:12" ht="18.75">
      <c r="A14" s="22" t="s">
        <v>17</v>
      </c>
      <c r="B14" s="23">
        <f t="shared" si="0"/>
        <v>18363.517500000002</v>
      </c>
      <c r="C14" s="24">
        <f t="shared" si="3"/>
        <v>3.4106126674093762</v>
      </c>
      <c r="D14" s="23">
        <v>15819.26</v>
      </c>
      <c r="E14" s="24">
        <f t="shared" si="1"/>
        <v>2.9353335258027422</v>
      </c>
      <c r="F14" s="23">
        <v>17854.689999999999</v>
      </c>
      <c r="G14" s="24">
        <f t="shared" si="2"/>
        <v>3.3224194317442057</v>
      </c>
      <c r="H14" s="23">
        <v>17335.900000000001</v>
      </c>
      <c r="I14" s="24">
        <f t="shared" si="5"/>
        <v>3.2277713568084803</v>
      </c>
      <c r="J14" s="23">
        <v>22444.22</v>
      </c>
      <c r="K14" s="24">
        <f t="shared" si="4"/>
        <v>4.1541838619978986</v>
      </c>
    </row>
    <row r="15" spans="1:12" ht="18.75">
      <c r="A15" s="22" t="s">
        <v>18</v>
      </c>
      <c r="B15" s="23">
        <f t="shared" si="0"/>
        <v>46361.017500000002</v>
      </c>
      <c r="C15" s="24">
        <f t="shared" si="3"/>
        <v>8.6105221159011478</v>
      </c>
      <c r="D15" s="23">
        <v>44913.19</v>
      </c>
      <c r="E15" s="24">
        <f t="shared" si="1"/>
        <v>8.3338406700280849</v>
      </c>
      <c r="F15" s="23">
        <v>36770.879999999997</v>
      </c>
      <c r="G15" s="24">
        <f t="shared" si="2"/>
        <v>6.8423638962275115</v>
      </c>
      <c r="H15" s="23">
        <v>54526.67</v>
      </c>
      <c r="I15" s="24">
        <f t="shared" si="5"/>
        <v>10.152321114458911</v>
      </c>
      <c r="J15" s="23">
        <v>49233.33</v>
      </c>
      <c r="K15" s="24">
        <f t="shared" si="4"/>
        <v>9.1125601584023421</v>
      </c>
    </row>
    <row r="16" spans="1:12" ht="18.75">
      <c r="A16" s="22" t="s">
        <v>19</v>
      </c>
      <c r="B16" s="23">
        <f t="shared" si="0"/>
        <v>2229.6724999999997</v>
      </c>
      <c r="C16" s="24">
        <f t="shared" si="3"/>
        <v>0.41411179926037212</v>
      </c>
      <c r="D16" s="23">
        <v>1444.31</v>
      </c>
      <c r="E16" s="24">
        <f t="shared" si="1"/>
        <v>0.26799809628592985</v>
      </c>
      <c r="F16" s="23">
        <v>1636.6</v>
      </c>
      <c r="G16" s="24">
        <f t="shared" si="2"/>
        <v>0.30454024359944459</v>
      </c>
      <c r="H16" s="23">
        <v>2617.56</v>
      </c>
      <c r="I16" s="24">
        <f t="shared" si="5"/>
        <v>0.48736351690582003</v>
      </c>
      <c r="J16" s="23">
        <v>3220.22</v>
      </c>
      <c r="K16" s="24">
        <f t="shared" si="4"/>
        <v>0.59602810683921625</v>
      </c>
    </row>
    <row r="17" spans="1:11" ht="18.75">
      <c r="A17" s="22" t="s">
        <v>20</v>
      </c>
      <c r="B17" s="23">
        <f t="shared" si="0"/>
        <v>4699.6875</v>
      </c>
      <c r="C17" s="24">
        <f t="shared" si="3"/>
        <v>0.87286184252910703</v>
      </c>
      <c r="D17" s="23">
        <v>5424.4</v>
      </c>
      <c r="E17" s="24">
        <f t="shared" si="1"/>
        <v>1.006521365560993</v>
      </c>
      <c r="F17" s="23">
        <v>4217.46</v>
      </c>
      <c r="G17" s="24">
        <f t="shared" si="2"/>
        <v>0.78478937783875935</v>
      </c>
      <c r="H17" s="23">
        <v>4657.5200000000004</v>
      </c>
      <c r="I17" s="24">
        <f t="shared" si="5"/>
        <v>0.8671836852867536</v>
      </c>
      <c r="J17" s="23">
        <v>4499.37</v>
      </c>
      <c r="K17" s="24">
        <f t="shared" si="4"/>
        <v>0.83278502185228465</v>
      </c>
    </row>
    <row r="18" spans="1:11" ht="18.75">
      <c r="A18" s="22" t="s">
        <v>21</v>
      </c>
      <c r="B18" s="23">
        <f t="shared" si="0"/>
        <v>2199.9899999999998</v>
      </c>
      <c r="C18" s="24">
        <f t="shared" si="3"/>
        <v>0.40859893874765291</v>
      </c>
      <c r="D18" s="23">
        <v>2946.95</v>
      </c>
      <c r="E18" s="24">
        <f t="shared" si="1"/>
        <v>0.5468195815647755</v>
      </c>
      <c r="F18" s="23">
        <v>1732.64</v>
      </c>
      <c r="G18" s="24">
        <f t="shared" si="2"/>
        <v>0.32241146747534016</v>
      </c>
      <c r="H18" s="23">
        <v>1713.86</v>
      </c>
      <c r="I18" s="24">
        <f t="shared" si="5"/>
        <v>0.31910360682628425</v>
      </c>
      <c r="J18" s="23">
        <v>2406.5100000000002</v>
      </c>
      <c r="K18" s="24">
        <f t="shared" si="4"/>
        <v>0.44541913266473787</v>
      </c>
    </row>
    <row r="19" spans="1:11" ht="18.75">
      <c r="A19" s="22" t="s">
        <v>22</v>
      </c>
      <c r="B19" s="23">
        <f t="shared" si="0"/>
        <v>2509.8449999999998</v>
      </c>
      <c r="C19" s="24">
        <f t="shared" si="3"/>
        <v>0.46614757495311471</v>
      </c>
      <c r="D19" s="23">
        <v>1556.26</v>
      </c>
      <c r="E19" s="24">
        <f t="shared" si="1"/>
        <v>0.28877091297985974</v>
      </c>
      <c r="F19" s="23">
        <v>3307.45</v>
      </c>
      <c r="G19" s="24">
        <f t="shared" si="2"/>
        <v>0.61545376310215261</v>
      </c>
      <c r="H19" s="23">
        <v>1624.45</v>
      </c>
      <c r="I19" s="24">
        <f t="shared" si="5"/>
        <v>0.30245635822585126</v>
      </c>
      <c r="J19" s="23">
        <v>3551.22</v>
      </c>
      <c r="K19" s="24">
        <f t="shared" si="4"/>
        <v>0.6572926488157832</v>
      </c>
    </row>
    <row r="20" spans="1:11" ht="18.75">
      <c r="A20" s="22" t="s">
        <v>23</v>
      </c>
      <c r="B20" s="23">
        <f t="shared" si="0"/>
        <v>13696.420000000002</v>
      </c>
      <c r="C20" s="24">
        <f t="shared" si="3"/>
        <v>2.5438036884904611</v>
      </c>
      <c r="D20" s="23">
        <v>16703.36</v>
      </c>
      <c r="E20" s="24">
        <f t="shared" si="1"/>
        <v>3.0993821835883915</v>
      </c>
      <c r="F20" s="23">
        <v>14447.97</v>
      </c>
      <c r="G20" s="24">
        <f t="shared" si="2"/>
        <v>2.6884934029802441</v>
      </c>
      <c r="H20" s="23">
        <v>13451.4</v>
      </c>
      <c r="I20" s="24">
        <f t="shared" si="5"/>
        <v>2.504516271377522</v>
      </c>
      <c r="J20" s="23">
        <v>10182.950000000001</v>
      </c>
      <c r="K20" s="24">
        <f t="shared" si="4"/>
        <v>1.8847545852576524</v>
      </c>
    </row>
    <row r="21" spans="1:11" ht="18.75">
      <c r="A21" s="22" t="s">
        <v>24</v>
      </c>
      <c r="B21" s="23">
        <f t="shared" si="0"/>
        <v>11877.645</v>
      </c>
      <c r="C21" s="24">
        <f t="shared" si="3"/>
        <v>2.2060069099502115</v>
      </c>
      <c r="D21" s="23">
        <v>12318.47</v>
      </c>
      <c r="E21" s="24">
        <f t="shared" si="1"/>
        <v>2.2857464873575188</v>
      </c>
      <c r="F21" s="23">
        <v>10178.459999999999</v>
      </c>
      <c r="G21" s="24">
        <f t="shared" si="2"/>
        <v>1.8940185065790069</v>
      </c>
      <c r="H21" s="23">
        <v>12378.5</v>
      </c>
      <c r="I21" s="24">
        <f t="shared" si="5"/>
        <v>2.3047530119724833</v>
      </c>
      <c r="J21" s="23">
        <v>12635.15</v>
      </c>
      <c r="K21" s="24">
        <f t="shared" si="4"/>
        <v>2.3386304457861646</v>
      </c>
    </row>
    <row r="22" spans="1:11" ht="18.75">
      <c r="A22" s="22" t="s">
        <v>25</v>
      </c>
      <c r="B22" s="23">
        <f t="shared" si="0"/>
        <v>9266.5625</v>
      </c>
      <c r="C22" s="24">
        <f t="shared" si="3"/>
        <v>1.7210567335936973</v>
      </c>
      <c r="D22" s="23">
        <v>8526.42</v>
      </c>
      <c r="E22" s="24">
        <f t="shared" si="1"/>
        <v>1.582114870169339</v>
      </c>
      <c r="F22" s="23">
        <v>11275.32</v>
      </c>
      <c r="G22" s="24">
        <f t="shared" si="2"/>
        <v>2.0981233651849505</v>
      </c>
      <c r="H22" s="23">
        <v>10951</v>
      </c>
      <c r="I22" s="24">
        <f t="shared" si="5"/>
        <v>2.0389667757895271</v>
      </c>
      <c r="J22" s="23">
        <v>6313.51</v>
      </c>
      <c r="K22" s="24">
        <f t="shared" si="4"/>
        <v>1.1685628350890498</v>
      </c>
    </row>
    <row r="23" spans="1:11" ht="18.75">
      <c r="A23" s="22" t="s">
        <v>26</v>
      </c>
      <c r="B23" s="23">
        <f t="shared" si="0"/>
        <v>6217.1424999999999</v>
      </c>
      <c r="C23" s="24">
        <f t="shared" si="3"/>
        <v>1.1546951702248327</v>
      </c>
      <c r="D23" s="23">
        <v>2954.77</v>
      </c>
      <c r="E23" s="24">
        <f t="shared" si="1"/>
        <v>0.54827061708551283</v>
      </c>
      <c r="F23" s="23">
        <v>6743.41</v>
      </c>
      <c r="G23" s="24">
        <f t="shared" si="2"/>
        <v>1.2548208017175428</v>
      </c>
      <c r="H23" s="23">
        <v>8926.49</v>
      </c>
      <c r="I23" s="24">
        <f t="shared" si="5"/>
        <v>1.662023243029628</v>
      </c>
      <c r="J23" s="23">
        <v>6243.9</v>
      </c>
      <c r="K23" s="24">
        <f t="shared" si="4"/>
        <v>1.1556787723489024</v>
      </c>
    </row>
    <row r="24" spans="1:11" ht="18.75">
      <c r="A24" s="22" t="s">
        <v>27</v>
      </c>
      <c r="B24" s="23">
        <f t="shared" si="0"/>
        <v>4647.2049999999999</v>
      </c>
      <c r="C24" s="24">
        <f t="shared" si="3"/>
        <v>0.8631143919485027</v>
      </c>
      <c r="D24" s="25">
        <v>3539.95</v>
      </c>
      <c r="E24" s="24">
        <f t="shared" si="1"/>
        <v>0.65685334931377426</v>
      </c>
      <c r="F24" s="25">
        <v>3377.73</v>
      </c>
      <c r="G24" s="24">
        <f t="shared" si="2"/>
        <v>0.62853153917460103</v>
      </c>
      <c r="H24" s="25">
        <v>6906.65</v>
      </c>
      <c r="I24" s="24">
        <f t="shared" si="5"/>
        <v>1.2859492176063132</v>
      </c>
      <c r="J24" s="25">
        <v>4764.49</v>
      </c>
      <c r="K24" s="24">
        <f t="shared" si="4"/>
        <v>0.88185588399375736</v>
      </c>
    </row>
    <row r="25" spans="1:11" ht="18.75">
      <c r="A25" s="22" t="s">
        <v>28</v>
      </c>
      <c r="B25" s="25">
        <f t="shared" si="0"/>
        <v>12807.315000000001</v>
      </c>
      <c r="C25" s="24">
        <f t="shared" si="3"/>
        <v>2.3786723199682256</v>
      </c>
      <c r="D25" s="25">
        <v>15134.1</v>
      </c>
      <c r="E25" s="24">
        <f t="shared" si="1"/>
        <v>2.8081990632211169</v>
      </c>
      <c r="F25" s="25">
        <v>14281.16</v>
      </c>
      <c r="G25" s="24">
        <f t="shared" si="2"/>
        <v>2.6574532233182477</v>
      </c>
      <c r="H25" s="25">
        <v>12498.36</v>
      </c>
      <c r="I25" s="24">
        <f t="shared" si="5"/>
        <v>2.3270697463114596</v>
      </c>
      <c r="J25" s="25">
        <v>9315.64</v>
      </c>
      <c r="K25" s="24">
        <f t="shared" si="4"/>
        <v>1.7242248272464851</v>
      </c>
    </row>
    <row r="26" spans="1:11" ht="18.75">
      <c r="A26" s="22" t="s">
        <v>29</v>
      </c>
      <c r="B26" s="23">
        <f t="shared" si="0"/>
        <v>2717.17</v>
      </c>
      <c r="C26" s="24">
        <f t="shared" si="3"/>
        <v>0.50465355678751278</v>
      </c>
      <c r="D26" s="25">
        <v>2281.16</v>
      </c>
      <c r="E26" s="24">
        <f t="shared" si="1"/>
        <v>0.42327930799039798</v>
      </c>
      <c r="F26" s="25">
        <v>2734.28</v>
      </c>
      <c r="G26" s="24">
        <f t="shared" si="2"/>
        <v>0.50879768866496977</v>
      </c>
      <c r="H26" s="25">
        <v>1954.81</v>
      </c>
      <c r="I26" s="24">
        <f t="shared" si="5"/>
        <v>0.36396608921387319</v>
      </c>
      <c r="J26" s="25">
        <v>3898.43</v>
      </c>
      <c r="K26" s="24">
        <f t="shared" si="4"/>
        <v>0.72155748754594584</v>
      </c>
    </row>
    <row r="27" spans="1:11" ht="18.75">
      <c r="A27" s="22" t="s">
        <v>30</v>
      </c>
      <c r="B27" s="25" t="s">
        <v>31</v>
      </c>
      <c r="C27" s="27">
        <v>0</v>
      </c>
      <c r="D27" s="25" t="s">
        <v>31</v>
      </c>
      <c r="E27" s="27" t="s">
        <v>32</v>
      </c>
      <c r="F27" s="25" t="s">
        <v>31</v>
      </c>
      <c r="G27" s="27">
        <v>0</v>
      </c>
      <c r="H27" s="25" t="s">
        <v>31</v>
      </c>
      <c r="I27" s="27">
        <v>0</v>
      </c>
      <c r="J27" s="25" t="s">
        <v>31</v>
      </c>
      <c r="K27" s="27">
        <v>0</v>
      </c>
    </row>
    <row r="28" spans="1:11" ht="18.75">
      <c r="A28" s="22" t="s">
        <v>33</v>
      </c>
      <c r="B28" s="23">
        <f t="shared" si="0"/>
        <v>2161.8325</v>
      </c>
      <c r="C28" s="24">
        <f>B28/B$5*100</f>
        <v>0.40151203653206846</v>
      </c>
      <c r="D28" s="25">
        <v>5104.8999999999996</v>
      </c>
      <c r="E28" s="24">
        <f t="shared" si="1"/>
        <v>0.9472367301549135</v>
      </c>
      <c r="F28" s="25">
        <v>2043.44</v>
      </c>
      <c r="G28" s="24">
        <f>F28/$F$5*100</f>
        <v>0.38024545727780101</v>
      </c>
      <c r="H28" s="25">
        <v>1128.74</v>
      </c>
      <c r="I28" s="24">
        <f>H28/$H$5*100</f>
        <v>0.21016010944248661</v>
      </c>
      <c r="J28" s="25">
        <v>370.25</v>
      </c>
      <c r="K28" s="24">
        <f>(J28/J$5)*100</f>
        <v>6.8529295065933332E-2</v>
      </c>
    </row>
    <row r="29" spans="1:11" s="19" customFormat="1" ht="22.5" customHeight="1">
      <c r="A29" s="16" t="s">
        <v>34</v>
      </c>
      <c r="B29" s="20">
        <f t="shared" si="0"/>
        <v>306941.25</v>
      </c>
      <c r="C29" s="28">
        <f>SUM(C31:C52)</f>
        <v>99.999999185511868</v>
      </c>
      <c r="D29" s="20">
        <v>302890.2</v>
      </c>
      <c r="E29" s="28">
        <f>SUM(E31:E52)</f>
        <v>100.00000330152642</v>
      </c>
      <c r="F29" s="20">
        <v>305756.37</v>
      </c>
      <c r="G29" s="28">
        <f>SUM(G31:G52)</f>
        <v>100.00000000000001</v>
      </c>
      <c r="H29" s="20">
        <v>306132.09999999998</v>
      </c>
      <c r="I29" s="28">
        <f>SUM(I31:I52)</f>
        <v>100</v>
      </c>
      <c r="J29" s="20">
        <v>312986.33</v>
      </c>
      <c r="K29" s="28">
        <f>SUM(K31:K52)</f>
        <v>99.999993609944525</v>
      </c>
    </row>
    <row r="30" spans="1:11" s="19" customFormat="1" ht="7.5" customHeight="1">
      <c r="A30" s="16"/>
      <c r="B30" s="20"/>
      <c r="C30" s="21"/>
      <c r="D30" s="20"/>
      <c r="E30" s="21"/>
      <c r="F30" s="20"/>
      <c r="G30" s="21"/>
      <c r="H30" s="20"/>
      <c r="I30" s="21"/>
      <c r="J30" s="20"/>
      <c r="K30" s="21"/>
    </row>
    <row r="31" spans="1:11" ht="18.75">
      <c r="A31" s="22" t="s">
        <v>10</v>
      </c>
      <c r="B31" s="23">
        <f t="shared" si="0"/>
        <v>65275.33</v>
      </c>
      <c r="C31" s="24">
        <f>B31/B$29*100</f>
        <v>21.266392184172052</v>
      </c>
      <c r="D31" s="23">
        <v>64577.91</v>
      </c>
      <c r="E31" s="24">
        <f t="shared" ref="E31:E49" si="6">D31/$D$29*100</f>
        <v>21.320567651247877</v>
      </c>
      <c r="F31" s="23">
        <v>70109.09</v>
      </c>
      <c r="G31" s="24">
        <f>F31/F$29*100</f>
        <v>22.929723426530739</v>
      </c>
      <c r="H31" s="23">
        <v>60106.79</v>
      </c>
      <c r="I31" s="24">
        <f t="shared" ref="I31:I46" si="7">H31/H$29*100</f>
        <v>19.63426573038241</v>
      </c>
      <c r="J31" s="23">
        <v>66307.53</v>
      </c>
      <c r="K31" s="24">
        <f>(J31/J$29)*100</f>
        <v>21.185439632459346</v>
      </c>
    </row>
    <row r="32" spans="1:11" ht="18.75">
      <c r="A32" s="22" t="s">
        <v>11</v>
      </c>
      <c r="B32" s="26">
        <f t="shared" si="0"/>
        <v>1522.79</v>
      </c>
      <c r="C32" s="24">
        <f t="shared" ref="C32:C49" si="8">B32/B$29*100</f>
        <v>0.49611774240184398</v>
      </c>
      <c r="D32" s="26">
        <v>1307.54</v>
      </c>
      <c r="E32" s="24">
        <f t="shared" si="6"/>
        <v>0.4316877865312248</v>
      </c>
      <c r="F32" s="26">
        <v>453.55</v>
      </c>
      <c r="G32" s="24">
        <f>F32/F$29*100</f>
        <v>0.14833705672264491</v>
      </c>
      <c r="H32" s="26">
        <v>1983.93</v>
      </c>
      <c r="I32" s="24">
        <f t="shared" si="7"/>
        <v>0.6480633687221955</v>
      </c>
      <c r="J32" s="26">
        <v>2346.14</v>
      </c>
      <c r="K32" s="24">
        <f>(J32/J$29)*100</f>
        <v>0.74959823325191222</v>
      </c>
    </row>
    <row r="33" spans="1:11" ht="18.75">
      <c r="A33" s="22" t="s">
        <v>12</v>
      </c>
      <c r="B33" s="26">
        <f t="shared" si="0"/>
        <v>97532.97</v>
      </c>
      <c r="C33" s="24">
        <f t="shared" si="8"/>
        <v>31.775777937960441</v>
      </c>
      <c r="D33" s="26">
        <v>90411.6</v>
      </c>
      <c r="E33" s="24">
        <f t="shared" si="6"/>
        <v>29.849628677322677</v>
      </c>
      <c r="F33" s="26">
        <v>99196.25</v>
      </c>
      <c r="G33" s="24">
        <f>F33/F$29*100</f>
        <v>32.442905441348614</v>
      </c>
      <c r="H33" s="26">
        <v>94393.86</v>
      </c>
      <c r="I33" s="24">
        <f t="shared" si="7"/>
        <v>30.834355495552412</v>
      </c>
      <c r="J33" s="26">
        <v>106130.17</v>
      </c>
      <c r="K33" s="24">
        <f t="shared" ref="K33:K50" si="9">(J33/J$29)*100</f>
        <v>33.9088834966051</v>
      </c>
    </row>
    <row r="34" spans="1:11" ht="18.75">
      <c r="A34" s="22" t="s">
        <v>13</v>
      </c>
      <c r="B34" s="23">
        <f t="shared" si="0"/>
        <v>1585.83</v>
      </c>
      <c r="C34" s="24">
        <f t="shared" si="8"/>
        <v>0.51665587469914842</v>
      </c>
      <c r="D34" s="23">
        <v>2013.49</v>
      </c>
      <c r="E34" s="24">
        <f t="shared" si="6"/>
        <v>0.66475904469672509</v>
      </c>
      <c r="F34" s="23">
        <v>822.76</v>
      </c>
      <c r="G34" s="24">
        <f t="shared" ref="G34:G49" si="10">F34/F$29*100</f>
        <v>0.26909006016783887</v>
      </c>
      <c r="H34" s="23">
        <v>1367.17</v>
      </c>
      <c r="I34" s="24">
        <f t="shared" si="7"/>
        <v>0.44659478702168121</v>
      </c>
      <c r="J34" s="23">
        <v>2139.9</v>
      </c>
      <c r="K34" s="24">
        <f t="shared" si="9"/>
        <v>0.68370398157644774</v>
      </c>
    </row>
    <row r="35" spans="1:11" ht="18.75">
      <c r="A35" s="22" t="s">
        <v>14</v>
      </c>
      <c r="B35" s="23">
        <f t="shared" si="0"/>
        <v>1273.8424999999997</v>
      </c>
      <c r="C35" s="24">
        <f t="shared" si="8"/>
        <v>0.41501183043986423</v>
      </c>
      <c r="D35" s="23">
        <v>1055.8699999999999</v>
      </c>
      <c r="E35" s="24">
        <f t="shared" si="6"/>
        <v>0.34859827092457923</v>
      </c>
      <c r="F35" s="23">
        <v>2601.6999999999998</v>
      </c>
      <c r="G35" s="24">
        <f t="shared" si="10"/>
        <v>0.85090622968868967</v>
      </c>
      <c r="H35" s="23">
        <v>800.73</v>
      </c>
      <c r="I35" s="24">
        <f t="shared" si="7"/>
        <v>0.26156355377302809</v>
      </c>
      <c r="J35" s="23">
        <v>637.07000000000005</v>
      </c>
      <c r="K35" s="24">
        <f t="shared" si="9"/>
        <v>0.20354563089065264</v>
      </c>
    </row>
    <row r="36" spans="1:11" ht="18.75">
      <c r="A36" s="22" t="s">
        <v>15</v>
      </c>
      <c r="B36" s="23">
        <f t="shared" si="0"/>
        <v>41578.584999999999</v>
      </c>
      <c r="C36" s="24">
        <f t="shared" si="8"/>
        <v>13.546105321458096</v>
      </c>
      <c r="D36" s="23">
        <v>46535.360000000001</v>
      </c>
      <c r="E36" s="24">
        <f t="shared" si="6"/>
        <v>15.363772086386421</v>
      </c>
      <c r="F36" s="23">
        <v>43234</v>
      </c>
      <c r="G36" s="24">
        <f t="shared" si="10"/>
        <v>14.140016118061579</v>
      </c>
      <c r="H36" s="23">
        <v>40711.279999999999</v>
      </c>
      <c r="I36" s="24">
        <f t="shared" si="7"/>
        <v>13.298598872839538</v>
      </c>
      <c r="J36" s="23">
        <v>35833.699999999997</v>
      </c>
      <c r="K36" s="24">
        <f t="shared" si="9"/>
        <v>11.448966477226016</v>
      </c>
    </row>
    <row r="37" spans="1:11" ht="18.75">
      <c r="A37" s="22" t="s">
        <v>16</v>
      </c>
      <c r="B37" s="23">
        <f t="shared" si="0"/>
        <v>37769.324999999997</v>
      </c>
      <c r="C37" s="24">
        <f t="shared" si="8"/>
        <v>12.305066523316757</v>
      </c>
      <c r="D37" s="23">
        <v>39272.129999999997</v>
      </c>
      <c r="E37" s="24">
        <f t="shared" si="6"/>
        <v>12.965797506819301</v>
      </c>
      <c r="F37" s="23">
        <v>34199.61</v>
      </c>
      <c r="G37" s="24">
        <f t="shared" si="10"/>
        <v>11.185248568983207</v>
      </c>
      <c r="H37" s="23">
        <v>40959.699999999997</v>
      </c>
      <c r="I37" s="24">
        <f t="shared" si="7"/>
        <v>13.379746847847709</v>
      </c>
      <c r="J37" s="23">
        <v>36645.86</v>
      </c>
      <c r="K37" s="24">
        <f t="shared" si="9"/>
        <v>11.708453848447629</v>
      </c>
    </row>
    <row r="38" spans="1:11" ht="18.75">
      <c r="A38" s="22" t="s">
        <v>17</v>
      </c>
      <c r="B38" s="23">
        <f t="shared" si="0"/>
        <v>15166.529999999999</v>
      </c>
      <c r="C38" s="24">
        <f t="shared" si="8"/>
        <v>4.941183369781676</v>
      </c>
      <c r="D38" s="23">
        <v>13109.47</v>
      </c>
      <c r="E38" s="24">
        <f t="shared" si="6"/>
        <v>4.3281261658515193</v>
      </c>
      <c r="F38" s="23">
        <v>14142.07</v>
      </c>
      <c r="G38" s="24">
        <f t="shared" si="10"/>
        <v>4.6252740376267552</v>
      </c>
      <c r="H38" s="23">
        <v>14032.6</v>
      </c>
      <c r="I38" s="24">
        <f t="shared" si="7"/>
        <v>4.5838381535291468</v>
      </c>
      <c r="J38" s="23">
        <v>19381.98</v>
      </c>
      <c r="K38" s="24">
        <f t="shared" si="9"/>
        <v>6.1925963347983917</v>
      </c>
    </row>
    <row r="39" spans="1:11" ht="18.75">
      <c r="A39" s="22" t="s">
        <v>18</v>
      </c>
      <c r="B39" s="23">
        <f t="shared" si="0"/>
        <v>15579.157500000001</v>
      </c>
      <c r="C39" s="24">
        <f t="shared" si="8"/>
        <v>5.0756154475815816</v>
      </c>
      <c r="D39" s="23">
        <v>14960.91</v>
      </c>
      <c r="E39" s="24">
        <f t="shared" si="6"/>
        <v>4.9393839747869022</v>
      </c>
      <c r="F39" s="23">
        <v>12008.77</v>
      </c>
      <c r="G39" s="24">
        <f t="shared" si="10"/>
        <v>3.9275616727134746</v>
      </c>
      <c r="H39" s="23">
        <v>18647.87</v>
      </c>
      <c r="I39" s="24">
        <f t="shared" si="7"/>
        <v>6.0914454903618411</v>
      </c>
      <c r="J39" s="23">
        <v>16699.080000000002</v>
      </c>
      <c r="K39" s="24">
        <f t="shared" si="9"/>
        <v>5.3354023480833819</v>
      </c>
    </row>
    <row r="40" spans="1:11" ht="18.75">
      <c r="A40" s="22" t="s">
        <v>19</v>
      </c>
      <c r="B40" s="23">
        <f t="shared" si="0"/>
        <v>939.32749999999999</v>
      </c>
      <c r="C40" s="24">
        <f t="shared" si="8"/>
        <v>0.30602843378008004</v>
      </c>
      <c r="D40" s="23">
        <v>658.42</v>
      </c>
      <c r="E40" s="24">
        <f t="shared" si="6"/>
        <v>0.21737910305450622</v>
      </c>
      <c r="F40" s="23">
        <v>1305.56</v>
      </c>
      <c r="G40" s="24">
        <f t="shared" si="10"/>
        <v>0.42699355699441349</v>
      </c>
      <c r="H40" s="23">
        <v>760.41</v>
      </c>
      <c r="I40" s="24">
        <f t="shared" si="7"/>
        <v>0.2483927690039692</v>
      </c>
      <c r="J40" s="26">
        <v>1032.92</v>
      </c>
      <c r="K40" s="24">
        <f t="shared" si="9"/>
        <v>0.33002080314498083</v>
      </c>
    </row>
    <row r="41" spans="1:11" ht="18.75">
      <c r="A41" s="22" t="s">
        <v>20</v>
      </c>
      <c r="B41" s="23">
        <f t="shared" si="0"/>
        <v>1363.165</v>
      </c>
      <c r="C41" s="24">
        <f t="shared" si="8"/>
        <v>0.44411267628577128</v>
      </c>
      <c r="D41" s="23">
        <v>1499.33</v>
      </c>
      <c r="E41" s="24">
        <f t="shared" si="6"/>
        <v>0.49500776188863155</v>
      </c>
      <c r="F41" s="23">
        <v>964.17</v>
      </c>
      <c r="G41" s="24">
        <f t="shared" si="10"/>
        <v>0.31533930102584617</v>
      </c>
      <c r="H41" s="23">
        <v>1662.76</v>
      </c>
      <c r="I41" s="24">
        <f t="shared" si="7"/>
        <v>0.54315114292163424</v>
      </c>
      <c r="J41" s="23">
        <v>1326.4</v>
      </c>
      <c r="K41" s="24">
        <f t="shared" si="9"/>
        <v>0.4237884766404974</v>
      </c>
    </row>
    <row r="42" spans="1:11" ht="18.75">
      <c r="A42" s="22" t="s">
        <v>21</v>
      </c>
      <c r="B42" s="23">
        <f t="shared" si="0"/>
        <v>1041.7775000000001</v>
      </c>
      <c r="C42" s="24">
        <f t="shared" si="8"/>
        <v>0.33940615671565816</v>
      </c>
      <c r="D42" s="23">
        <v>1284.42</v>
      </c>
      <c r="E42" s="24">
        <f t="shared" si="6"/>
        <v>0.42405465743031634</v>
      </c>
      <c r="F42" s="23">
        <v>715</v>
      </c>
      <c r="G42" s="24">
        <f t="shared" si="10"/>
        <v>0.23384631365161745</v>
      </c>
      <c r="H42" s="23">
        <v>815.98</v>
      </c>
      <c r="I42" s="24">
        <f t="shared" si="7"/>
        <v>0.26654506338930156</v>
      </c>
      <c r="J42" s="23">
        <v>1351.71</v>
      </c>
      <c r="K42" s="24">
        <f t="shared" si="9"/>
        <v>0.43187509179714018</v>
      </c>
    </row>
    <row r="43" spans="1:11" ht="18.75">
      <c r="A43" s="22" t="s">
        <v>22</v>
      </c>
      <c r="B43" s="23">
        <f t="shared" si="0"/>
        <v>1293.33</v>
      </c>
      <c r="C43" s="24">
        <f t="shared" si="8"/>
        <v>0.42136076529303246</v>
      </c>
      <c r="D43" s="23">
        <v>239.46</v>
      </c>
      <c r="E43" s="24">
        <f t="shared" si="6"/>
        <v>7.9058351838388954E-2</v>
      </c>
      <c r="F43" s="23">
        <v>2049.11</v>
      </c>
      <c r="G43" s="24">
        <f t="shared" si="10"/>
        <v>0.67017737030302926</v>
      </c>
      <c r="H43" s="23">
        <v>725.46</v>
      </c>
      <c r="I43" s="24">
        <f t="shared" si="7"/>
        <v>0.23697612893257525</v>
      </c>
      <c r="J43" s="23">
        <v>2159.29</v>
      </c>
      <c r="K43" s="24">
        <f t="shared" si="9"/>
        <v>0.68989914032347666</v>
      </c>
    </row>
    <row r="44" spans="1:11" ht="18.75">
      <c r="A44" s="22" t="s">
        <v>23</v>
      </c>
      <c r="B44" s="23">
        <f t="shared" si="0"/>
        <v>7072.5075000000006</v>
      </c>
      <c r="C44" s="24">
        <f t="shared" si="8"/>
        <v>2.3041893196173535</v>
      </c>
      <c r="D44" s="23">
        <v>7921.53</v>
      </c>
      <c r="E44" s="24">
        <f t="shared" si="6"/>
        <v>2.6153140643044903</v>
      </c>
      <c r="F44" s="23">
        <v>6157.14</v>
      </c>
      <c r="G44" s="24">
        <f t="shared" si="10"/>
        <v>2.0137405477439443</v>
      </c>
      <c r="H44" s="23">
        <v>8969.5499999999993</v>
      </c>
      <c r="I44" s="24">
        <f t="shared" si="7"/>
        <v>2.9299606281079313</v>
      </c>
      <c r="J44" s="23">
        <v>5241.8100000000004</v>
      </c>
      <c r="K44" s="24">
        <f t="shared" si="9"/>
        <v>1.674772824742857</v>
      </c>
    </row>
    <row r="45" spans="1:11" ht="18.75">
      <c r="A45" s="22" t="s">
        <v>24</v>
      </c>
      <c r="B45" s="23">
        <f t="shared" si="0"/>
        <v>7316.66</v>
      </c>
      <c r="C45" s="24">
        <f t="shared" si="8"/>
        <v>2.3837330433755648</v>
      </c>
      <c r="D45" s="23">
        <v>8829.93</v>
      </c>
      <c r="E45" s="24">
        <f t="shared" si="6"/>
        <v>2.9152247249993564</v>
      </c>
      <c r="F45" s="23">
        <v>6060.86</v>
      </c>
      <c r="G45" s="24">
        <f t="shared" si="10"/>
        <v>1.9822514245574014</v>
      </c>
      <c r="H45" s="23">
        <v>6898.28</v>
      </c>
      <c r="I45" s="24">
        <f t="shared" si="7"/>
        <v>2.2533670921801403</v>
      </c>
      <c r="J45" s="23">
        <v>7477.57</v>
      </c>
      <c r="K45" s="24">
        <f t="shared" si="9"/>
        <v>2.3891043420330846</v>
      </c>
    </row>
    <row r="46" spans="1:11" ht="18.75">
      <c r="A46" s="22" t="s">
        <v>25</v>
      </c>
      <c r="B46" s="23">
        <f t="shared" si="0"/>
        <v>1031.2950000000001</v>
      </c>
      <c r="C46" s="24">
        <f t="shared" si="8"/>
        <v>0.33599100805121507</v>
      </c>
      <c r="D46" s="29">
        <v>0</v>
      </c>
      <c r="E46" s="27">
        <v>0</v>
      </c>
      <c r="F46" s="23">
        <v>1158.7</v>
      </c>
      <c r="G46" s="24">
        <f t="shared" si="10"/>
        <v>0.37896185122815268</v>
      </c>
      <c r="H46" s="23">
        <v>1929.82</v>
      </c>
      <c r="I46" s="24">
        <f t="shared" si="7"/>
        <v>0.63038799263455225</v>
      </c>
      <c r="J46" s="23">
        <v>1036.6600000000001</v>
      </c>
      <c r="K46" s="24">
        <f t="shared" si="9"/>
        <v>0.33121574351186522</v>
      </c>
    </row>
    <row r="47" spans="1:11" ht="18.75">
      <c r="A47" s="22" t="s">
        <v>26</v>
      </c>
      <c r="B47" s="23">
        <f t="shared" si="0"/>
        <v>1253.07</v>
      </c>
      <c r="C47" s="24">
        <f t="shared" si="8"/>
        <v>0.40824424869580089</v>
      </c>
      <c r="D47" s="23">
        <v>683.54</v>
      </c>
      <c r="E47" s="24">
        <f t="shared" si="6"/>
        <v>0.22567253744096041</v>
      </c>
      <c r="F47" s="23">
        <v>1593.02</v>
      </c>
      <c r="G47" s="24">
        <f t="shared" si="10"/>
        <v>0.52100958681580378</v>
      </c>
      <c r="H47" s="23">
        <v>2019.77</v>
      </c>
      <c r="I47" s="24">
        <f>H47/H$29*100</f>
        <v>0.65977073296135891</v>
      </c>
      <c r="J47" s="23">
        <v>715.95</v>
      </c>
      <c r="K47" s="24">
        <f t="shared" si="9"/>
        <v>0.22874800953766894</v>
      </c>
    </row>
    <row r="48" spans="1:11" ht="18.75">
      <c r="A48" s="22" t="s">
        <v>27</v>
      </c>
      <c r="B48" s="23">
        <f t="shared" si="0"/>
        <v>1857.2199999999998</v>
      </c>
      <c r="C48" s="24">
        <f t="shared" si="8"/>
        <v>0.60507344646573247</v>
      </c>
      <c r="D48" s="23">
        <v>1195.54</v>
      </c>
      <c r="E48" s="24">
        <f t="shared" si="6"/>
        <v>0.39471069054066454</v>
      </c>
      <c r="F48" s="23">
        <v>1179.8699999999999</v>
      </c>
      <c r="G48" s="24">
        <f t="shared" si="10"/>
        <v>0.38588566445892852</v>
      </c>
      <c r="H48" s="23">
        <v>2689.08</v>
      </c>
      <c r="I48" s="24">
        <f>H48/H$29*100</f>
        <v>0.87840510681499917</v>
      </c>
      <c r="J48" s="23">
        <v>2364.39</v>
      </c>
      <c r="K48" s="24">
        <f t="shared" si="9"/>
        <v>0.75542915883898176</v>
      </c>
    </row>
    <row r="49" spans="1:11" ht="18.75">
      <c r="A49" s="22" t="s">
        <v>28</v>
      </c>
      <c r="B49" s="23">
        <f t="shared" si="0"/>
        <v>4765.22</v>
      </c>
      <c r="C49" s="24">
        <f t="shared" si="8"/>
        <v>1.5524860213477336</v>
      </c>
      <c r="D49" s="23">
        <v>4911.01</v>
      </c>
      <c r="E49" s="24">
        <f t="shared" si="6"/>
        <v>1.6213829301839413</v>
      </c>
      <c r="F49" s="23">
        <v>6257.24</v>
      </c>
      <c r="G49" s="24">
        <f t="shared" si="10"/>
        <v>2.0464790316551706</v>
      </c>
      <c r="H49" s="23">
        <v>5061.22</v>
      </c>
      <c r="I49" s="24">
        <f>H49/H$29*100</f>
        <v>1.6532797442672627</v>
      </c>
      <c r="J49" s="23">
        <v>2831.41</v>
      </c>
      <c r="K49" s="24">
        <f t="shared" si="9"/>
        <v>0.90464334336902186</v>
      </c>
    </row>
    <row r="50" spans="1:11" ht="18.75">
      <c r="A50" s="22" t="s">
        <v>29</v>
      </c>
      <c r="B50" s="23">
        <f t="shared" si="0"/>
        <v>448.46749999999997</v>
      </c>
      <c r="C50" s="24">
        <f>B50/B$29*100</f>
        <v>0.14610857941055494</v>
      </c>
      <c r="D50" s="29">
        <v>0</v>
      </c>
      <c r="E50" s="27">
        <v>0</v>
      </c>
      <c r="F50" s="29">
        <v>0</v>
      </c>
      <c r="G50" s="27">
        <v>0</v>
      </c>
      <c r="H50" s="25">
        <v>467.1</v>
      </c>
      <c r="I50" s="24">
        <f>H50/H$29*100</f>
        <v>0.15258118962369516</v>
      </c>
      <c r="J50" s="23">
        <v>1326.77</v>
      </c>
      <c r="K50" s="24">
        <f t="shared" si="9"/>
        <v>0.42390669266609821</v>
      </c>
    </row>
    <row r="51" spans="1:11" ht="18.75">
      <c r="A51" s="22" t="s">
        <v>30</v>
      </c>
      <c r="B51" s="25">
        <v>0</v>
      </c>
      <c r="C51" s="27">
        <v>0</v>
      </c>
      <c r="D51" s="25" t="s">
        <v>31</v>
      </c>
      <c r="E51" s="27" t="s">
        <v>32</v>
      </c>
      <c r="F51" s="25" t="s">
        <v>31</v>
      </c>
      <c r="G51" s="27" t="s">
        <v>32</v>
      </c>
      <c r="H51" s="25" t="s">
        <v>31</v>
      </c>
      <c r="I51" s="27">
        <v>0</v>
      </c>
      <c r="J51" s="25" t="s">
        <v>31</v>
      </c>
      <c r="K51" s="27">
        <v>0</v>
      </c>
    </row>
    <row r="52" spans="1:11" ht="18.75">
      <c r="A52" s="22" t="s">
        <v>33</v>
      </c>
      <c r="B52" s="25">
        <f>AVERAGE(D52,F52,H52,J52)</f>
        <v>1274.8475000000001</v>
      </c>
      <c r="C52" s="24">
        <f>B52/B$29*100</f>
        <v>0.41533925466192634</v>
      </c>
      <c r="D52" s="25">
        <v>2422.75</v>
      </c>
      <c r="E52" s="24">
        <f>D52/$D$29*100</f>
        <v>0.7998773152779457</v>
      </c>
      <c r="F52" s="25">
        <v>1547.9</v>
      </c>
      <c r="G52" s="24">
        <f>F52/F$29*100</f>
        <v>0.50625273972215201</v>
      </c>
      <c r="H52" s="25">
        <v>1128.74</v>
      </c>
      <c r="I52" s="24">
        <f>H52/H$29*100</f>
        <v>0.36871010913262614</v>
      </c>
      <c r="J52" s="29">
        <v>0</v>
      </c>
      <c r="K52" s="27">
        <v>0</v>
      </c>
    </row>
    <row r="53" spans="1:11" s="19" customFormat="1" ht="22.5" customHeight="1">
      <c r="A53" s="16" t="s">
        <v>35</v>
      </c>
      <c r="B53" s="20">
        <f>AVERAGE(D53,F53,H53,J53)</f>
        <v>231481.58250000002</v>
      </c>
      <c r="C53" s="28">
        <f>SUM(C55:C76)</f>
        <v>100.00000215999904</v>
      </c>
      <c r="D53" s="20">
        <v>236035.27</v>
      </c>
      <c r="E53" s="28">
        <f>SUM(E55:E76)</f>
        <v>100.00000423665496</v>
      </c>
      <c r="F53" s="20">
        <v>231643.86</v>
      </c>
      <c r="G53" s="28">
        <f>SUM(G55:G76)</f>
        <v>100.00000000000001</v>
      </c>
      <c r="H53" s="20">
        <v>230953.65</v>
      </c>
      <c r="I53" s="28">
        <f>SUM(I55:I76)</f>
        <v>100.00000432987311</v>
      </c>
      <c r="J53" s="20">
        <v>227293.55</v>
      </c>
      <c r="K53" s="28">
        <f>SUM(K55:K76)</f>
        <v>100</v>
      </c>
    </row>
    <row r="54" spans="1:11" s="19" customFormat="1" ht="7.5" customHeight="1">
      <c r="A54" s="16"/>
      <c r="B54" s="20"/>
      <c r="C54" s="21"/>
      <c r="D54" s="20"/>
      <c r="E54" s="21"/>
      <c r="F54" s="20"/>
      <c r="G54" s="21"/>
      <c r="H54" s="20"/>
      <c r="I54" s="21"/>
      <c r="J54" s="20"/>
      <c r="K54" s="21"/>
    </row>
    <row r="55" spans="1:11" ht="18.75">
      <c r="A55" s="22" t="s">
        <v>10</v>
      </c>
      <c r="B55" s="23">
        <f t="shared" ref="B55:B60" si="11">AVERAGE(D55,F55,H55,J55)</f>
        <v>46661.367499999993</v>
      </c>
      <c r="C55" s="24">
        <f>B55/B$53*100</f>
        <v>20.157701963178859</v>
      </c>
      <c r="D55" s="23">
        <v>47483.65</v>
      </c>
      <c r="E55" s="24">
        <f>D55/$D$53*100</f>
        <v>20.117184181838589</v>
      </c>
      <c r="F55" s="23">
        <v>49459.85</v>
      </c>
      <c r="G55" s="24">
        <f>F55/$F$53*100</f>
        <v>21.351677527735895</v>
      </c>
      <c r="H55" s="23">
        <v>45459.02</v>
      </c>
      <c r="I55" s="24">
        <f t="shared" ref="I55:I74" si="12">H55/H$53*100</f>
        <v>19.683178854285263</v>
      </c>
      <c r="J55" s="23">
        <v>44242.95</v>
      </c>
      <c r="K55" s="24">
        <f>(J55/J$53)*100</f>
        <v>19.46511460619978</v>
      </c>
    </row>
    <row r="56" spans="1:11" ht="18.75">
      <c r="A56" s="22" t="s">
        <v>11</v>
      </c>
      <c r="B56" s="25">
        <f t="shared" si="11"/>
        <v>163.44749999999999</v>
      </c>
      <c r="C56" s="24">
        <f t="shared" ref="C56:C74" si="13">B56/B$53*100</f>
        <v>7.0609289186106192E-2</v>
      </c>
      <c r="D56" s="29">
        <v>0</v>
      </c>
      <c r="E56" s="27">
        <v>0</v>
      </c>
      <c r="F56" s="25">
        <v>326.37</v>
      </c>
      <c r="G56" s="24">
        <f>F56/$F$53*100</f>
        <v>0.14089300704970123</v>
      </c>
      <c r="H56" s="25">
        <v>327.42</v>
      </c>
      <c r="I56" s="24">
        <f t="shared" si="12"/>
        <v>0.14176870553896853</v>
      </c>
      <c r="J56" s="29">
        <v>0</v>
      </c>
      <c r="K56" s="27">
        <v>0</v>
      </c>
    </row>
    <row r="57" spans="1:11" ht="18.75">
      <c r="A57" s="22" t="s">
        <v>12</v>
      </c>
      <c r="B57" s="26">
        <f t="shared" si="11"/>
        <v>54917.607500000006</v>
      </c>
      <c r="C57" s="24">
        <f t="shared" si="13"/>
        <v>23.724396086673551</v>
      </c>
      <c r="D57" s="26">
        <v>54715.8</v>
      </c>
      <c r="E57" s="24">
        <f t="shared" ref="E57:E74" si="14">D57/$D$53*100</f>
        <v>23.181196606761358</v>
      </c>
      <c r="F57" s="26">
        <v>57430.94</v>
      </c>
      <c r="G57" s="24">
        <f>F57/$F$53*100</f>
        <v>24.792774563504512</v>
      </c>
      <c r="H57" s="25">
        <v>50849.34</v>
      </c>
      <c r="I57" s="24">
        <f t="shared" si="12"/>
        <v>22.017119019335695</v>
      </c>
      <c r="J57" s="26">
        <v>56674.35</v>
      </c>
      <c r="K57" s="24">
        <f>(J57/J$53)*100</f>
        <v>24.934429507568517</v>
      </c>
    </row>
    <row r="58" spans="1:11" ht="18.75">
      <c r="A58" s="22" t="s">
        <v>13</v>
      </c>
      <c r="B58" s="23">
        <f t="shared" si="11"/>
        <v>225.5925</v>
      </c>
      <c r="C58" s="24">
        <f t="shared" si="13"/>
        <v>9.7455917470237616E-2</v>
      </c>
      <c r="D58" s="23">
        <v>459.05</v>
      </c>
      <c r="E58" s="24">
        <f t="shared" si="14"/>
        <v>0.19448364644826174</v>
      </c>
      <c r="F58" s="29">
        <v>0</v>
      </c>
      <c r="G58" s="27" t="s">
        <v>32</v>
      </c>
      <c r="H58" s="29">
        <v>0</v>
      </c>
      <c r="I58" s="27">
        <v>0</v>
      </c>
      <c r="J58" s="26">
        <v>443.32</v>
      </c>
      <c r="K58" s="24">
        <f>(J58/J$53)*100</f>
        <v>0.19504293016673813</v>
      </c>
    </row>
    <row r="59" spans="1:11" ht="18.75">
      <c r="A59" s="22" t="s">
        <v>14</v>
      </c>
      <c r="B59" s="25">
        <f t="shared" si="11"/>
        <v>51.317500000000003</v>
      </c>
      <c r="C59" s="24">
        <f t="shared" si="13"/>
        <v>2.2169150325382799E-2</v>
      </c>
      <c r="D59" s="29">
        <v>0</v>
      </c>
      <c r="E59" s="27" t="s">
        <v>32</v>
      </c>
      <c r="F59" s="25">
        <v>205.27</v>
      </c>
      <c r="G59" s="24">
        <f t="shared" ref="G59:G74" si="15">F59/$F$53*100</f>
        <v>8.8614479140522021E-2</v>
      </c>
      <c r="H59" s="29">
        <v>0</v>
      </c>
      <c r="I59" s="27">
        <v>0</v>
      </c>
      <c r="J59" s="29">
        <v>0</v>
      </c>
      <c r="K59" s="27">
        <v>0</v>
      </c>
    </row>
    <row r="60" spans="1:11" ht="18.75">
      <c r="A60" s="22" t="s">
        <v>15</v>
      </c>
      <c r="B60" s="23">
        <f t="shared" si="11"/>
        <v>8968.994999999999</v>
      </c>
      <c r="C60" s="24">
        <f t="shared" si="13"/>
        <v>3.8746041491227485</v>
      </c>
      <c r="D60" s="23">
        <v>10275.780000000001</v>
      </c>
      <c r="E60" s="24">
        <f t="shared" si="14"/>
        <v>4.3534934418911213</v>
      </c>
      <c r="F60" s="23">
        <v>4351.47</v>
      </c>
      <c r="G60" s="24">
        <f t="shared" si="15"/>
        <v>1.8785173066965817</v>
      </c>
      <c r="H60" s="23">
        <v>9501.31</v>
      </c>
      <c r="I60" s="24">
        <f t="shared" si="12"/>
        <v>4.1139466728497256</v>
      </c>
      <c r="J60" s="23">
        <v>11747.42</v>
      </c>
      <c r="K60" s="24">
        <f t="shared" ref="K60:K74" si="16">(J60/J$53)*100</f>
        <v>5.16839127199166</v>
      </c>
    </row>
    <row r="61" spans="1:11" ht="18.75">
      <c r="A61" s="22" t="s">
        <v>16</v>
      </c>
      <c r="B61" s="23">
        <f>AVERAGE(D61,F61,H61,J61)</f>
        <v>41140.807499999995</v>
      </c>
      <c r="C61" s="24">
        <f t="shared" si="13"/>
        <v>17.772821083940876</v>
      </c>
      <c r="D61" s="23">
        <v>42149.79</v>
      </c>
      <c r="E61" s="24">
        <f t="shared" si="14"/>
        <v>17.857411733424417</v>
      </c>
      <c r="F61" s="23">
        <v>44407.89</v>
      </c>
      <c r="G61" s="24">
        <f t="shared" si="15"/>
        <v>19.170760666827086</v>
      </c>
      <c r="H61" s="23">
        <v>39953.269999999997</v>
      </c>
      <c r="I61" s="24">
        <f t="shared" si="12"/>
        <v>17.299258963865693</v>
      </c>
      <c r="J61" s="23">
        <v>38052.28</v>
      </c>
      <c r="K61" s="24">
        <f t="shared" si="16"/>
        <v>16.741469346578466</v>
      </c>
    </row>
    <row r="62" spans="1:11" ht="18.75">
      <c r="A62" s="22" t="s">
        <v>17</v>
      </c>
      <c r="B62" s="23">
        <f>AVERAGE(D62,F62,H62,J62)</f>
        <v>3196.9874999999997</v>
      </c>
      <c r="C62" s="24">
        <f t="shared" si="13"/>
        <v>1.3810979972888338</v>
      </c>
      <c r="D62" s="23">
        <v>2709.79</v>
      </c>
      <c r="E62" s="24">
        <f t="shared" si="14"/>
        <v>1.1480445274132125</v>
      </c>
      <c r="F62" s="23">
        <v>3712.62</v>
      </c>
      <c r="G62" s="24">
        <f t="shared" si="15"/>
        <v>1.6027275663598424</v>
      </c>
      <c r="H62" s="23">
        <v>3303.3</v>
      </c>
      <c r="I62" s="24">
        <f t="shared" si="12"/>
        <v>1.4302869861550143</v>
      </c>
      <c r="J62" s="23">
        <v>3062.24</v>
      </c>
      <c r="K62" s="24">
        <f t="shared" si="16"/>
        <v>1.3472621638405489</v>
      </c>
    </row>
    <row r="63" spans="1:11" ht="18.75">
      <c r="A63" s="22" t="s">
        <v>18</v>
      </c>
      <c r="B63" s="23">
        <f>AVERAGE(D63,F63,H63,J63)</f>
        <v>30781.857500000002</v>
      </c>
      <c r="C63" s="24">
        <f t="shared" si="13"/>
        <v>13.297756636859004</v>
      </c>
      <c r="D63" s="23">
        <v>29952.28</v>
      </c>
      <c r="E63" s="24">
        <f t="shared" si="14"/>
        <v>12.689747595772447</v>
      </c>
      <c r="F63" s="23">
        <v>24762.11</v>
      </c>
      <c r="G63" s="24">
        <f t="shared" si="15"/>
        <v>10.689732937449756</v>
      </c>
      <c r="H63" s="23">
        <v>35878.800000000003</v>
      </c>
      <c r="I63" s="24">
        <f t="shared" si="12"/>
        <v>15.535065152683236</v>
      </c>
      <c r="J63" s="23">
        <v>32534.240000000002</v>
      </c>
      <c r="K63" s="24">
        <f t="shared" si="16"/>
        <v>14.313754173842593</v>
      </c>
    </row>
    <row r="64" spans="1:11" ht="18.75">
      <c r="A64" s="22" t="s">
        <v>19</v>
      </c>
      <c r="B64" s="23">
        <f t="shared" ref="B64:B74" si="17">AVERAGE(D64,F64,H64,J64)</f>
        <v>1290.3499999999999</v>
      </c>
      <c r="C64" s="24">
        <f t="shared" si="13"/>
        <v>0.55743095673713039</v>
      </c>
      <c r="D64" s="23">
        <v>785.89</v>
      </c>
      <c r="E64" s="24">
        <f t="shared" si="14"/>
        <v>0.3329544775236345</v>
      </c>
      <c r="F64" s="23">
        <v>331.04</v>
      </c>
      <c r="G64" s="24">
        <f t="shared" si="15"/>
        <v>0.14290903285759443</v>
      </c>
      <c r="H64" s="23">
        <v>1857.16</v>
      </c>
      <c r="I64" s="24">
        <f t="shared" si="12"/>
        <v>0.80412671546866654</v>
      </c>
      <c r="J64" s="23">
        <v>2187.31</v>
      </c>
      <c r="K64" s="24">
        <f t="shared" si="16"/>
        <v>0.96232823148743107</v>
      </c>
    </row>
    <row r="65" spans="1:11" ht="18.75">
      <c r="A65" s="22" t="s">
        <v>20</v>
      </c>
      <c r="B65" s="23">
        <f t="shared" si="17"/>
        <v>3336.5250000000001</v>
      </c>
      <c r="C65" s="24">
        <f t="shared" si="13"/>
        <v>1.4413781709825662</v>
      </c>
      <c r="D65" s="23">
        <v>3925.07</v>
      </c>
      <c r="E65" s="24">
        <f t="shared" si="14"/>
        <v>1.6629167327408316</v>
      </c>
      <c r="F65" s="23">
        <v>3253.29</v>
      </c>
      <c r="G65" s="24">
        <f t="shared" si="15"/>
        <v>1.4044361029038284</v>
      </c>
      <c r="H65" s="23">
        <v>2994.77</v>
      </c>
      <c r="I65" s="24">
        <f t="shared" si="12"/>
        <v>1.2966974109307214</v>
      </c>
      <c r="J65" s="23">
        <v>3172.97</v>
      </c>
      <c r="K65" s="24">
        <f t="shared" si="16"/>
        <v>1.3959789004131442</v>
      </c>
    </row>
    <row r="66" spans="1:11" ht="18.75">
      <c r="A66" s="22" t="s">
        <v>21</v>
      </c>
      <c r="B66" s="23">
        <f t="shared" si="17"/>
        <v>1158.21</v>
      </c>
      <c r="C66" s="24">
        <f t="shared" si="13"/>
        <v>0.50034650164878669</v>
      </c>
      <c r="D66" s="23">
        <v>1662.53</v>
      </c>
      <c r="E66" s="24">
        <f t="shared" si="14"/>
        <v>0.70435659890998492</v>
      </c>
      <c r="F66" s="23">
        <v>1017.63</v>
      </c>
      <c r="G66" s="24">
        <f t="shared" si="15"/>
        <v>0.43930799633540901</v>
      </c>
      <c r="H66" s="23">
        <v>897.88</v>
      </c>
      <c r="I66" s="24">
        <f t="shared" si="12"/>
        <v>0.38877064727056704</v>
      </c>
      <c r="J66" s="23">
        <v>1054.8</v>
      </c>
      <c r="K66" s="24">
        <f t="shared" si="16"/>
        <v>0.46406948195406339</v>
      </c>
    </row>
    <row r="67" spans="1:11" ht="18.75">
      <c r="A67" s="22" t="s">
        <v>22</v>
      </c>
      <c r="B67" s="23">
        <f t="shared" si="17"/>
        <v>1216.5174999999999</v>
      </c>
      <c r="C67" s="24">
        <f t="shared" si="13"/>
        <v>0.52553533065638158</v>
      </c>
      <c r="D67" s="23">
        <v>1316.81</v>
      </c>
      <c r="E67" s="24">
        <f t="shared" si="14"/>
        <v>0.55788696324917886</v>
      </c>
      <c r="F67" s="23">
        <v>1258.3399999999999</v>
      </c>
      <c r="G67" s="24">
        <f t="shared" si="15"/>
        <v>0.54322182336281222</v>
      </c>
      <c r="H67" s="25">
        <v>899</v>
      </c>
      <c r="I67" s="24">
        <f t="shared" si="12"/>
        <v>0.38925559305947321</v>
      </c>
      <c r="J67" s="23">
        <v>1391.92</v>
      </c>
      <c r="K67" s="24">
        <f t="shared" si="16"/>
        <v>0.61238869294795217</v>
      </c>
    </row>
    <row r="68" spans="1:11" ht="18.75">
      <c r="A68" s="22" t="s">
        <v>23</v>
      </c>
      <c r="B68" s="30">
        <f t="shared" si="17"/>
        <v>6623.9125000000004</v>
      </c>
      <c r="C68" s="24">
        <f t="shared" si="13"/>
        <v>2.8615289512287654</v>
      </c>
      <c r="D68" s="30">
        <v>8781.83</v>
      </c>
      <c r="E68" s="24">
        <f t="shared" si="14"/>
        <v>3.7205583724839091</v>
      </c>
      <c r="F68" s="30">
        <v>8290.83</v>
      </c>
      <c r="G68" s="24">
        <f t="shared" si="15"/>
        <v>3.5791278905471535</v>
      </c>
      <c r="H68" s="30">
        <v>4481.8500000000004</v>
      </c>
      <c r="I68" s="24">
        <f t="shared" si="12"/>
        <v>1.9405841821508345</v>
      </c>
      <c r="J68" s="30">
        <v>4941.1400000000003</v>
      </c>
      <c r="K68" s="24">
        <f t="shared" si="16"/>
        <v>2.173902427059633</v>
      </c>
    </row>
    <row r="69" spans="1:11" ht="18.75">
      <c r="A69" s="22" t="s">
        <v>24</v>
      </c>
      <c r="B69" s="30">
        <f t="shared" si="17"/>
        <v>4560.9850000000006</v>
      </c>
      <c r="C69" s="24">
        <f t="shared" si="13"/>
        <v>1.9703446601415902</v>
      </c>
      <c r="D69" s="30">
        <v>3488.54</v>
      </c>
      <c r="E69" s="24">
        <f t="shared" si="14"/>
        <v>1.4779740332874829</v>
      </c>
      <c r="F69" s="30">
        <v>4117.6000000000004</v>
      </c>
      <c r="G69" s="24">
        <f t="shared" si="15"/>
        <v>1.7775562883471208</v>
      </c>
      <c r="H69" s="30">
        <v>5480.22</v>
      </c>
      <c r="I69" s="24">
        <f t="shared" si="12"/>
        <v>2.3728657243563807</v>
      </c>
      <c r="J69" s="30">
        <v>5157.58</v>
      </c>
      <c r="K69" s="24">
        <f t="shared" si="16"/>
        <v>2.2691273025565399</v>
      </c>
    </row>
    <row r="70" spans="1:11" ht="18.75">
      <c r="A70" s="22" t="s">
        <v>25</v>
      </c>
      <c r="B70" s="30">
        <f t="shared" si="17"/>
        <v>8235.27</v>
      </c>
      <c r="C70" s="24">
        <f t="shared" si="13"/>
        <v>3.5576350874480482</v>
      </c>
      <c r="D70" s="30">
        <v>8526.42</v>
      </c>
      <c r="E70" s="24">
        <f t="shared" si="14"/>
        <v>3.6123499678670909</v>
      </c>
      <c r="F70" s="30">
        <v>10116.629999999999</v>
      </c>
      <c r="G70" s="24">
        <f t="shared" si="15"/>
        <v>4.3673205929136216</v>
      </c>
      <c r="H70" s="30">
        <v>9021.18</v>
      </c>
      <c r="I70" s="24">
        <f t="shared" si="12"/>
        <v>3.9060564749680298</v>
      </c>
      <c r="J70" s="30">
        <v>5276.85</v>
      </c>
      <c r="K70" s="24">
        <f t="shared" si="16"/>
        <v>2.3216012948893625</v>
      </c>
    </row>
    <row r="71" spans="1:11" ht="18.75">
      <c r="A71" s="22" t="s">
        <v>26</v>
      </c>
      <c r="B71" s="23">
        <f t="shared" si="17"/>
        <v>4964.0749999999998</v>
      </c>
      <c r="C71" s="24">
        <f t="shared" si="13"/>
        <v>2.1444794641491618</v>
      </c>
      <c r="D71" s="30">
        <v>2271.2399999999998</v>
      </c>
      <c r="E71" s="24">
        <f>D71/$D$53*100</f>
        <v>0.962246023655702</v>
      </c>
      <c r="F71" s="30">
        <v>5150.3900000000003</v>
      </c>
      <c r="G71" s="24">
        <f t="shared" si="15"/>
        <v>2.2234088138576178</v>
      </c>
      <c r="H71" s="30">
        <v>6906.72</v>
      </c>
      <c r="I71" s="24">
        <f t="shared" si="12"/>
        <v>2.9905221242444102</v>
      </c>
      <c r="J71" s="30">
        <v>5527.95</v>
      </c>
      <c r="K71" s="24">
        <f t="shared" si="16"/>
        <v>2.4320751732726249</v>
      </c>
    </row>
    <row r="72" spans="1:11" ht="18.75">
      <c r="A72" s="22" t="s">
        <v>27</v>
      </c>
      <c r="B72" s="23">
        <f t="shared" si="17"/>
        <v>2789.9850000000001</v>
      </c>
      <c r="C72" s="24">
        <f t="shared" si="13"/>
        <v>1.2052729940188653</v>
      </c>
      <c r="D72" s="30">
        <v>2344.41</v>
      </c>
      <c r="E72" s="24">
        <f>D72/$D$53*100</f>
        <v>0.99324562807922723</v>
      </c>
      <c r="F72" s="30">
        <v>2197.86</v>
      </c>
      <c r="G72" s="24">
        <f t="shared" si="15"/>
        <v>0.94880995334821316</v>
      </c>
      <c r="H72" s="30">
        <v>4217.57</v>
      </c>
      <c r="I72" s="24">
        <f t="shared" si="12"/>
        <v>1.8261542954614487</v>
      </c>
      <c r="J72" s="30">
        <v>2400.1</v>
      </c>
      <c r="K72" s="24">
        <f t="shared" si="16"/>
        <v>1.0559472541125781</v>
      </c>
    </row>
    <row r="73" spans="1:11" ht="18.75">
      <c r="A73" s="22" t="s">
        <v>28</v>
      </c>
      <c r="B73" s="23">
        <f t="shared" si="17"/>
        <v>8042.0924999999997</v>
      </c>
      <c r="C73" s="24">
        <f t="shared" si="13"/>
        <v>3.474182443866781</v>
      </c>
      <c r="D73" s="30">
        <v>10223.09</v>
      </c>
      <c r="E73" s="24">
        <f>D73/$D$53*100</f>
        <v>4.3311705068484052</v>
      </c>
      <c r="F73" s="30">
        <v>8023.91</v>
      </c>
      <c r="G73" s="24">
        <f t="shared" si="15"/>
        <v>3.4638992805593896</v>
      </c>
      <c r="H73" s="30">
        <v>7437.14</v>
      </c>
      <c r="I73" s="24">
        <f t="shared" si="12"/>
        <v>3.2201872540226146</v>
      </c>
      <c r="J73" s="30">
        <v>6484.23</v>
      </c>
      <c r="K73" s="24">
        <f t="shared" si="16"/>
        <v>2.8527998264798979</v>
      </c>
    </row>
    <row r="74" spans="1:11" ht="18.75">
      <c r="A74" s="22" t="s">
        <v>29</v>
      </c>
      <c r="B74" s="30">
        <f t="shared" si="17"/>
        <v>2268.7000000000003</v>
      </c>
      <c r="C74" s="24">
        <f t="shared" si="13"/>
        <v>0.98007797229397298</v>
      </c>
      <c r="D74" s="30">
        <v>2281.16</v>
      </c>
      <c r="E74" s="24">
        <f t="shared" si="14"/>
        <v>0.96644878538703138</v>
      </c>
      <c r="F74" s="30">
        <v>2734.28</v>
      </c>
      <c r="G74" s="24">
        <f t="shared" si="15"/>
        <v>1.1803809520355948</v>
      </c>
      <c r="H74" s="30">
        <v>1487.71</v>
      </c>
      <c r="I74" s="24">
        <f t="shared" si="12"/>
        <v>0.64415955322637253</v>
      </c>
      <c r="J74" s="30">
        <v>2571.65</v>
      </c>
      <c r="K74" s="24">
        <f t="shared" si="16"/>
        <v>1.1314223390852931</v>
      </c>
    </row>
    <row r="75" spans="1:11" ht="18.75">
      <c r="A75" s="22" t="s">
        <v>30</v>
      </c>
      <c r="B75" s="25">
        <v>0</v>
      </c>
      <c r="C75" s="27" t="s">
        <v>32</v>
      </c>
      <c r="D75" s="25" t="s">
        <v>31</v>
      </c>
      <c r="E75" s="27" t="s">
        <v>32</v>
      </c>
      <c r="F75" s="25" t="s">
        <v>31</v>
      </c>
      <c r="G75" s="27" t="s">
        <v>32</v>
      </c>
      <c r="H75" s="25" t="s">
        <v>31</v>
      </c>
      <c r="I75" s="27">
        <v>0</v>
      </c>
      <c r="J75" s="25" t="s">
        <v>31</v>
      </c>
      <c r="K75" s="27">
        <v>0</v>
      </c>
    </row>
    <row r="76" spans="1:11" ht="18.75">
      <c r="A76" s="22" t="s">
        <v>33</v>
      </c>
      <c r="B76" s="25">
        <f>AVERAGE(D76,F76,H76,J76)</f>
        <v>886.98500000000001</v>
      </c>
      <c r="C76" s="24">
        <f>B76/B$53*100</f>
        <v>0.38317735278140319</v>
      </c>
      <c r="D76" s="25">
        <v>2682.15</v>
      </c>
      <c r="E76" s="24">
        <f>D76/$D$53*100</f>
        <v>1.1363344130730972</v>
      </c>
      <c r="F76" s="25">
        <v>495.54</v>
      </c>
      <c r="G76" s="24">
        <f>F76/$F$53*100</f>
        <v>0.21392321816775117</v>
      </c>
      <c r="H76" s="29">
        <v>0</v>
      </c>
      <c r="I76" s="27" t="s">
        <v>32</v>
      </c>
      <c r="J76" s="25">
        <v>370.25</v>
      </c>
      <c r="K76" s="24">
        <f>(J76/J$53)*100</f>
        <v>0.16289507555317784</v>
      </c>
    </row>
    <row r="77" spans="1:11" ht="10.5" customHeight="1">
      <c r="A77" s="31"/>
      <c r="B77" s="32"/>
      <c r="C77" s="33"/>
      <c r="D77" s="32"/>
      <c r="E77" s="33"/>
      <c r="F77" s="32"/>
      <c r="G77" s="33"/>
      <c r="H77" s="32"/>
      <c r="I77" s="33"/>
      <c r="J77" s="34"/>
      <c r="K77" s="33"/>
    </row>
    <row r="78" spans="1:11" ht="10.5" customHeight="1">
      <c r="A78" s="1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8.75">
      <c r="A79" s="35" t="s">
        <v>36</v>
      </c>
      <c r="B79" s="36"/>
      <c r="C79" s="4"/>
      <c r="D79" s="36"/>
      <c r="E79" s="1"/>
      <c r="F79" s="36"/>
      <c r="G79" s="1"/>
      <c r="H79" s="36"/>
      <c r="I79" s="1"/>
      <c r="J79" s="36"/>
      <c r="K79" s="1"/>
    </row>
    <row r="80" spans="1:11" ht="18.75">
      <c r="A80" s="35" t="s">
        <v>37</v>
      </c>
      <c r="B80" s="4"/>
      <c r="C80" s="4"/>
      <c r="D80" s="37"/>
      <c r="E80" s="1"/>
      <c r="F80" s="1"/>
      <c r="G80" s="1"/>
      <c r="H80" s="1"/>
      <c r="I80" s="1"/>
      <c r="J80" s="1"/>
      <c r="K80" s="1"/>
    </row>
    <row r="81" spans="1:30" ht="18.75">
      <c r="A81" s="5"/>
      <c r="B81" s="38"/>
      <c r="E81" s="6"/>
      <c r="G81" s="6"/>
      <c r="I81" s="6"/>
      <c r="J81" s="40"/>
      <c r="K81" s="6"/>
    </row>
    <row r="82" spans="1:30" ht="18.75">
      <c r="B82" s="41"/>
      <c r="D82" s="47"/>
      <c r="E82" s="47"/>
      <c r="F82" s="46"/>
      <c r="J82" s="47"/>
    </row>
    <row r="83" spans="1:30" ht="18.75">
      <c r="B83" s="42"/>
      <c r="D83" s="48"/>
      <c r="E83" s="46"/>
      <c r="F83" s="48"/>
      <c r="J83" s="47"/>
    </row>
    <row r="84" spans="1:30" ht="18.75">
      <c r="B84" s="42"/>
      <c r="D84" s="48"/>
      <c r="E84" s="47"/>
      <c r="F84" s="47"/>
      <c r="J84" s="49"/>
    </row>
    <row r="85" spans="1:30" ht="18.75">
      <c r="B85" s="41"/>
      <c r="D85" s="47"/>
      <c r="E85" s="49"/>
      <c r="F85" s="46"/>
      <c r="J85" s="47"/>
    </row>
    <row r="86" spans="1:30" ht="18.75">
      <c r="B86" s="41"/>
      <c r="D86" s="47"/>
      <c r="E86" s="47"/>
      <c r="F86" s="47"/>
      <c r="J86" s="47"/>
    </row>
    <row r="87" spans="1:30" s="39" customFormat="1" ht="18.75">
      <c r="A87" s="7"/>
      <c r="B87" s="41"/>
      <c r="D87" s="47"/>
      <c r="E87" s="47"/>
      <c r="F87" s="49"/>
      <c r="J87" s="4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39" customFormat="1" ht="18.75">
      <c r="A88" s="7"/>
      <c r="B88" s="43"/>
      <c r="D88" s="49"/>
      <c r="E88" s="47"/>
      <c r="F88" s="47"/>
      <c r="J88" s="23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s="39" customFormat="1" ht="18.75">
      <c r="A89" s="7"/>
      <c r="B89" s="41"/>
      <c r="D89" s="47"/>
      <c r="E89" s="23"/>
      <c r="F89" s="47"/>
      <c r="J89" s="4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s="39" customFormat="1" ht="18.75">
      <c r="A90" s="7"/>
      <c r="B90" s="41"/>
      <c r="D90" s="47"/>
      <c r="E90" s="47"/>
      <c r="F90" s="47"/>
      <c r="J90" s="4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s="39" customFormat="1" ht="18.75">
      <c r="A91" s="7"/>
      <c r="B91" s="42"/>
      <c r="D91" s="47"/>
      <c r="E91" s="47"/>
      <c r="F91" s="23"/>
      <c r="J91" s="4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s="39" customFormat="1" ht="18.75">
      <c r="A92" s="7"/>
      <c r="B92" s="44"/>
      <c r="D92" s="23"/>
      <c r="E92" s="50"/>
      <c r="F92" s="47"/>
      <c r="J92" s="4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s="39" customFormat="1" ht="18.75">
      <c r="A93" s="7"/>
      <c r="B93" s="41"/>
      <c r="D93" s="47"/>
      <c r="E93" s="50"/>
      <c r="F93" s="47"/>
      <c r="J93" s="4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s="39" customFormat="1" ht="18.75">
      <c r="A94" s="7"/>
      <c r="B94" s="43"/>
      <c r="D94" s="47"/>
      <c r="E94" s="50"/>
      <c r="F94" s="50"/>
      <c r="J94" s="4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s="39" customFormat="1" ht="18.75">
      <c r="A95" s="7"/>
      <c r="B95" s="41"/>
      <c r="D95" s="47"/>
      <c r="E95" s="50"/>
      <c r="F95" s="50"/>
      <c r="J95" s="46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s="39" customFormat="1" ht="18.75">
      <c r="A96" s="7"/>
      <c r="B96" s="41"/>
      <c r="D96" s="47"/>
      <c r="E96" s="46"/>
      <c r="F96" s="50"/>
      <c r="J96" s="46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s="39" customFormat="1" ht="18.75">
      <c r="A97" s="7"/>
      <c r="B97" s="41"/>
      <c r="D97" s="47"/>
      <c r="E97" s="46"/>
      <c r="F97" s="50"/>
      <c r="J97" s="40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s="39" customFormat="1" ht="18.75">
      <c r="A98" s="7"/>
      <c r="B98" s="41"/>
      <c r="D98" s="47"/>
      <c r="F98" s="46"/>
      <c r="J98" s="40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s="39" customFormat="1" ht="18.75">
      <c r="A99" s="7"/>
      <c r="B99" s="41"/>
      <c r="D99" s="46"/>
      <c r="F99" s="46"/>
      <c r="J99" s="4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s="39" customFormat="1" ht="18.75">
      <c r="A100" s="7"/>
      <c r="B100" s="42"/>
      <c r="D100" s="46"/>
      <c r="J100" s="46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s="39" customFormat="1" ht="18.75">
      <c r="A101" s="7"/>
      <c r="B101" s="42"/>
      <c r="D101" s="40"/>
      <c r="J101" s="46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s="39" customFormat="1" ht="18.75">
      <c r="A102" s="7"/>
      <c r="B102" s="42"/>
      <c r="D102" s="40"/>
      <c r="J102" s="4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s="39" customFormat="1" ht="18.75">
      <c r="A103" s="7"/>
      <c r="B103" s="51"/>
      <c r="D103" s="6"/>
      <c r="J103" s="46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s="39" customFormat="1" ht="18.75">
      <c r="A104" s="7"/>
      <c r="B104" s="38"/>
      <c r="J104" s="4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s="39" customFormat="1" ht="18.75">
      <c r="A105" s="7"/>
      <c r="B105" s="38"/>
      <c r="J105" s="49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s="39" customFormat="1" ht="18.75">
      <c r="A106" s="7"/>
      <c r="B106" s="41"/>
      <c r="J106" s="4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s="39" customFormat="1" ht="18.75">
      <c r="A107" s="7"/>
      <c r="B107" s="42"/>
      <c r="J107" s="4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s="39" customFormat="1" ht="18.75">
      <c r="A108" s="7"/>
      <c r="B108" s="42"/>
      <c r="J108" s="4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s="39" customFormat="1" ht="18.75">
      <c r="A109" s="7"/>
      <c r="B109" s="42"/>
      <c r="J109" s="23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s="39" customFormat="1" ht="18.75">
      <c r="A110" s="7"/>
      <c r="B110" s="42"/>
      <c r="J110" s="4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s="39" customFormat="1" ht="18.75">
      <c r="A111" s="7"/>
      <c r="B111" s="41"/>
      <c r="J111" s="4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s="39" customFormat="1" ht="18.75">
      <c r="A112" s="7"/>
      <c r="B112" s="43"/>
      <c r="J112" s="50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s="39" customFormat="1" ht="18.75">
      <c r="A113" s="7"/>
      <c r="B113" s="41"/>
      <c r="J113" s="50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s="39" customFormat="1" ht="18.75">
      <c r="A114" s="7"/>
      <c r="B114" s="41"/>
      <c r="J114" s="50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s="39" customFormat="1" ht="18.75">
      <c r="A115" s="7"/>
      <c r="B115" s="42"/>
      <c r="J115" s="50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s="39" customFormat="1" ht="18.75">
      <c r="A116" s="7"/>
      <c r="B116" s="44"/>
      <c r="J116" s="46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s="39" customFormat="1" ht="18.75">
      <c r="A117" s="7"/>
      <c r="B117" s="41"/>
      <c r="J117" s="46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s="39" customFormat="1" ht="18.75">
      <c r="A118" s="7"/>
      <c r="B118" s="42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s="39" customFormat="1" ht="18.75">
      <c r="A119" s="7"/>
      <c r="B119" s="41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s="39" customFormat="1" ht="18.75">
      <c r="A120" s="7"/>
      <c r="B120" s="45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s="39" customFormat="1" ht="18.75">
      <c r="A121" s="7"/>
      <c r="B121" s="45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s="39" customFormat="1" ht="18.75">
      <c r="A122" s="7"/>
      <c r="B122" s="45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s="39" customFormat="1" ht="18.75">
      <c r="A123" s="7"/>
      <c r="B123" s="45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s="39" customFormat="1" ht="18.75">
      <c r="A124" s="7"/>
      <c r="B124" s="42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s="39" customFormat="1" ht="18.75">
      <c r="A125" s="7"/>
      <c r="B125" s="42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s="39" customFormat="1" ht="18.75">
      <c r="A126" s="7"/>
      <c r="B126" s="42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s="39" customFormat="1" ht="18.75">
      <c r="A127" s="7"/>
      <c r="B127" s="51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</sheetData>
  <mergeCells count="5">
    <mergeCell ref="B3:C3"/>
    <mergeCell ref="D3:E3"/>
    <mergeCell ref="F3:G3"/>
    <mergeCell ref="H3:I3"/>
    <mergeCell ref="J3:K3"/>
  </mergeCells>
  <printOptions horizontalCentered="1"/>
  <pageMargins left="0" right="0" top="0.98425196850393704" bottom="0.59055118110236227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'T4'!Print_Titles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2015-03-01T07:28:14Z</dcterms:created>
  <dcterms:modified xsi:type="dcterms:W3CDTF">2015-03-01T07:32:40Z</dcterms:modified>
</cp:coreProperties>
</file>