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36"/>
  </bookViews>
  <sheets>
    <sheet name="ตารางที่5" sheetId="20" r:id="rId1"/>
  </sheets>
  <definedNames>
    <definedName name="_xlnm.Print_Area" localSheetId="0">ตารางที่5!$A$1:$D$25</definedName>
  </definedNames>
  <calcPr calcId="124519"/>
</workbook>
</file>

<file path=xl/calcChain.xml><?xml version="1.0" encoding="utf-8"?>
<calcChain xmlns="http://schemas.openxmlformats.org/spreadsheetml/2006/main">
  <c r="B13" i="20"/>
  <c r="B12"/>
  <c r="B11"/>
  <c r="B10"/>
  <c r="B9"/>
  <c r="B8"/>
  <c r="D6"/>
  <c r="C6"/>
  <c r="D19" l="1"/>
  <c r="D17"/>
  <c r="C18"/>
  <c r="C20"/>
  <c r="C17"/>
  <c r="C15"/>
  <c r="B6"/>
  <c r="B20" s="1"/>
  <c r="C22"/>
  <c r="C19"/>
  <c r="D20"/>
  <c r="C21"/>
  <c r="D22"/>
  <c r="D21"/>
  <c r="D15"/>
  <c r="D18"/>
  <c r="B19" l="1"/>
  <c r="B18"/>
  <c r="B17"/>
  <c r="B22"/>
  <c r="B21"/>
  <c r="B15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<sst xmlns="http://schemas.openxmlformats.org/spreadsheetml/2006/main" count="24" uniqueCount="17">
  <si>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</si>
  <si>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</si>
  <si>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</si>
  <si>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</si>
  <si>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</si>
  <si>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</si>
  <si>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</si>
  <si>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</si>
  <si>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</si>
  <si>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</si>
  <si>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</si>
  <si>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</si>
  <si>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</si>
  <si>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</si>
  <si>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</si>
  <si>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2557</t>
  </si>
  <si>
    <t xml:space="preserve">                     เดือนธันวาคม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</si>
</sst>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horizontal="right"/>
    </xf>
    <xf numFmtId="196" fontId="4" fillId="0" borderId="0" xfId="3" applyNumberFormat="1" applyFont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zoomScale="90" zoomScaleNormal="75" zoomScaleSheetLayoutView="90" workbookViewId="0">
      <selection activeCell="J9" sqref="J9"/>
    </sheetView>
  </sheetViews>
  <sheetFormatPr defaultRowHeight="14.25" customHeight="1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6" s="3" customFormat="1" ht="23.25">
      <c r="A1" s="3" t="s">
        <v>13</v>
      </c>
      <c r="B1" s="4"/>
      <c r="C1" s="4"/>
      <c r="D1" s="4"/>
    </row>
    <row r="2" spans="1:6" s="1" customFormat="1" ht="23.25">
      <c r="A2" s="2" t="s">
        <v>15</v>
      </c>
    </row>
    <row r="3" spans="1:6" s="3" customFormat="1" ht="9.9499999999999993" customHeight="1">
      <c r="A3" s="5"/>
      <c r="B3" s="5"/>
      <c r="C3" s="5"/>
      <c r="D3" s="5"/>
    </row>
    <row r="4" spans="1:6" s="3" customFormat="1" ht="27" customHeight="1">
      <c r="A4" s="6" t="s">
        <v>4</v>
      </c>
      <c r="B4" s="7" t="s">
        <v>0</v>
      </c>
      <c r="C4" s="7" t="s">
        <v>1</v>
      </c>
      <c r="D4" s="7" t="s">
        <v>2</v>
      </c>
    </row>
    <row r="5" spans="1:6" s="3" customFormat="1" ht="23.25">
      <c r="A5" s="8"/>
      <c r="B5" s="33" t="s">
        <v>12</v>
      </c>
      <c r="C5" s="33"/>
      <c r="D5" s="33"/>
    </row>
    <row r="6" spans="1:6" s="10" customFormat="1" ht="23.25">
      <c r="A6" s="9" t="s">
        <v>3</v>
      </c>
      <c r="B6" s="24">
        <f>SUM(C6:D6)</f>
        <v>314972</v>
      </c>
      <c r="C6" s="24">
        <f>C8+C9+C10+C11+C12+C13</f>
        <v>172885</v>
      </c>
      <c r="D6" s="25">
        <f>D8+D9+D10+D11+D12+D13</f>
        <v>142087</v>
      </c>
    </row>
    <row r="7" spans="1:6" s="10" customFormat="1" ht="8.25" customHeight="1">
      <c r="A7" s="9"/>
      <c r="B7" s="26"/>
      <c r="C7" s="27"/>
      <c r="D7" s="27"/>
    </row>
    <row r="8" spans="1:6" s="11" customFormat="1" ht="23.25">
      <c r="A8" s="16" t="s">
        <v>6</v>
      </c>
      <c r="B8" s="28">
        <f t="shared" ref="B8:B13" si="0">SUM(C8:D8)</f>
        <v>8427</v>
      </c>
      <c r="C8" s="29">
        <v>7078</v>
      </c>
      <c r="D8" s="29">
        <v>1349</v>
      </c>
    </row>
    <row r="9" spans="1:6" s="11" customFormat="1" ht="23.25">
      <c r="A9" s="16" t="s">
        <v>7</v>
      </c>
      <c r="B9" s="28">
        <f t="shared" si="0"/>
        <v>24966</v>
      </c>
      <c r="C9" s="29">
        <v>14181</v>
      </c>
      <c r="D9" s="29">
        <v>10785</v>
      </c>
    </row>
    <row r="10" spans="1:6" s="11" customFormat="1" ht="23.25">
      <c r="A10" s="16" t="s">
        <v>8</v>
      </c>
      <c r="B10" s="28">
        <f t="shared" si="0"/>
        <v>35357</v>
      </c>
      <c r="C10" s="29">
        <v>22983</v>
      </c>
      <c r="D10" s="29">
        <v>12374</v>
      </c>
    </row>
    <row r="11" spans="1:6" s="11" customFormat="1" ht="23.25">
      <c r="A11" s="16" t="s">
        <v>9</v>
      </c>
      <c r="B11" s="28">
        <f t="shared" si="0"/>
        <v>119827</v>
      </c>
      <c r="C11" s="29">
        <v>77733</v>
      </c>
      <c r="D11" s="29">
        <v>42094</v>
      </c>
    </row>
    <row r="12" spans="1:6" ht="23.25">
      <c r="A12" s="16" t="s">
        <v>10</v>
      </c>
      <c r="B12" s="28">
        <f t="shared" si="0"/>
        <v>125608</v>
      </c>
      <c r="C12" s="29">
        <v>50123</v>
      </c>
      <c r="D12" s="30">
        <v>75485</v>
      </c>
    </row>
    <row r="13" spans="1:6" ht="23.25">
      <c r="A13" s="17" t="s">
        <v>11</v>
      </c>
      <c r="B13" s="28">
        <f t="shared" si="0"/>
        <v>787</v>
      </c>
      <c r="C13" s="29">
        <v>787</v>
      </c>
      <c r="D13" s="29">
        <v>0</v>
      </c>
    </row>
    <row r="14" spans="1:6" ht="23.25">
      <c r="B14" s="34" t="s">
        <v>5</v>
      </c>
      <c r="C14" s="34"/>
      <c r="D14" s="34"/>
    </row>
    <row r="15" spans="1:6" s="10" customFormat="1" ht="23.25">
      <c r="A15" s="9" t="s">
        <v>3</v>
      </c>
      <c r="B15" s="18">
        <f>+B6/$B$6*100</f>
        <v>100</v>
      </c>
      <c r="C15" s="18">
        <f>+C6/$C$6*100</f>
        <v>100</v>
      </c>
      <c r="D15" s="18">
        <f>+D6/$D$6*100</f>
        <v>100</v>
      </c>
      <c r="F15" s="12"/>
    </row>
    <row r="16" spans="1:6" s="10" customFormat="1" ht="9" customHeight="1">
      <c r="A16" s="9"/>
      <c r="B16" s="18"/>
      <c r="C16" s="18"/>
      <c r="D16" s="18"/>
    </row>
    <row r="17" spans="1:6" s="11" customFormat="1" ht="23.25">
      <c r="A17" s="16" t="s">
        <v>6</v>
      </c>
      <c r="B17" s="19">
        <f>+B8/$B$6*100</f>
        <v>2.6754759153194572</v>
      </c>
      <c r="C17" s="19">
        <f>+C8/$C$6*100</f>
        <v>4.0940509587297909</v>
      </c>
      <c r="D17" s="19">
        <f>+D8/$D$6*100+0.02</f>
        <v>0.96941831413148283</v>
      </c>
      <c r="E17" s="13"/>
      <c r="F17" s="13"/>
    </row>
    <row r="18" spans="1:6" s="11" customFormat="1" ht="23.25">
      <c r="A18" s="16" t="s">
        <v>7</v>
      </c>
      <c r="B18" s="19">
        <f>+B9/$B$6*100</f>
        <v>7.9264188562792883</v>
      </c>
      <c r="C18" s="19">
        <f>+C9/$C$6*100</f>
        <v>8.2025623969690837</v>
      </c>
      <c r="D18" s="19">
        <f t="shared" ref="D18:D21" si="1">+D9/$D$6*100</f>
        <v>7.5904199539718622</v>
      </c>
      <c r="F18" s="13"/>
    </row>
    <row r="19" spans="1:6" s="11" customFormat="1" ht="23.25">
      <c r="A19" s="16" t="s">
        <v>8</v>
      </c>
      <c r="B19" s="19">
        <f>+B10/$B$6*100</f>
        <v>11.22544226153436</v>
      </c>
      <c r="C19" s="19">
        <f t="shared" ref="C19:C22" si="2">+C10/$C$6*100</f>
        <v>13.29380802267403</v>
      </c>
      <c r="D19" s="19">
        <f>+D10/$D$6*100</f>
        <v>8.7087488651319269</v>
      </c>
      <c r="F19" s="13"/>
    </row>
    <row r="20" spans="1:6" s="11" customFormat="1" ht="23.25">
      <c r="A20" s="16" t="s">
        <v>9</v>
      </c>
      <c r="B20" s="19">
        <f>+B11/$B$6*100+0.02</f>
        <v>38.063699122461678</v>
      </c>
      <c r="C20" s="19">
        <f>+C11/$C$6*100-0.02</f>
        <v>44.9422581484802</v>
      </c>
      <c r="D20" s="19">
        <f>+D11/$D$6*100</f>
        <v>29.625511130504549</v>
      </c>
      <c r="F20" s="13"/>
    </row>
    <row r="21" spans="1:6" ht="23.25">
      <c r="A21" s="16" t="s">
        <v>10</v>
      </c>
      <c r="B21" s="19">
        <f t="shared" ref="B21:B22" si="3">+B12/$B$6*100</f>
        <v>39.879100364476841</v>
      </c>
      <c r="C21" s="19">
        <f t="shared" si="2"/>
        <v>28.99210457818781</v>
      </c>
      <c r="D21" s="19">
        <f t="shared" si="1"/>
        <v>53.125901736260182</v>
      </c>
      <c r="F21" s="13"/>
    </row>
    <row r="22" spans="1:6" ht="23.25">
      <c r="A22" s="20" t="s">
        <v>11</v>
      </c>
      <c r="B22" s="21">
        <f t="shared" si="3"/>
        <v>0.2498634799283746</v>
      </c>
      <c r="C22" s="21">
        <f t="shared" si="2"/>
        <v>0.45521589495907688</v>
      </c>
      <c r="D22" s="31">
        <f>+D13/$D$6*100</f>
        <v>0</v>
      </c>
      <c r="F22" s="13"/>
    </row>
    <row r="23" spans="1:6" ht="8.25" customHeight="1">
      <c r="A23" s="14"/>
      <c r="B23" s="15"/>
      <c r="C23" s="23"/>
      <c r="D23" s="22"/>
    </row>
    <row r="24" spans="1:6" s="32" customFormat="1" ht="21.75">
      <c r="A24" s="32" t="s">
        <v>14</v>
      </c>
    </row>
    <row r="25" spans="1:6" s="32" customFormat="1" ht="24" customHeight="1">
      <c r="A25" s="32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2015-11-25T07:05:58Z</dcterms:modified>
</cp:coreProperties>
</file>