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2" sheetId="1" r:id="rId1"/>
  </sheets>
  <definedNames>
    <definedName name="_xlnm.Print_Area" localSheetId="0">ตารางที่2!$A$1:$D$39</definedName>
  </definedNames>
  <calcPr calcId="125725"/>
</workbook>
</file>

<file path=xl/calcChain.xml><?xml version="1.0" encoding="utf-8"?>
<calcChain xmlns="http://schemas.openxmlformats.org/spreadsheetml/2006/main">
  <c r="B20" i="1"/>
  <c r="B19"/>
  <c r="B18"/>
  <c r="B17"/>
  <c r="B16"/>
  <c r="D15"/>
  <c r="C15"/>
  <c r="B15"/>
  <c r="B14"/>
  <c r="B13"/>
  <c r="B12"/>
  <c r="D11"/>
  <c r="D6" s="1"/>
  <c r="C11"/>
  <c r="B11"/>
  <c r="B10"/>
  <c r="B9"/>
  <c r="B8"/>
  <c r="B7"/>
  <c r="C6"/>
  <c r="C35" s="1"/>
  <c r="B24" l="1"/>
  <c r="B23"/>
  <c r="B26"/>
  <c r="D36"/>
  <c r="D34"/>
  <c r="D32"/>
  <c r="D30"/>
  <c r="D28"/>
  <c r="D26"/>
  <c r="D24"/>
  <c r="D35"/>
  <c r="D33"/>
  <c r="D29"/>
  <c r="D25"/>
  <c r="D23"/>
  <c r="B31"/>
  <c r="C24"/>
  <c r="C26"/>
  <c r="C28"/>
  <c r="C30"/>
  <c r="C32"/>
  <c r="C34"/>
  <c r="C36"/>
  <c r="B6"/>
  <c r="B36" s="1"/>
  <c r="C23"/>
  <c r="C25"/>
  <c r="C29"/>
  <c r="C33"/>
  <c r="D31" l="1"/>
  <c r="B33"/>
  <c r="B28"/>
  <c r="B27"/>
  <c r="B30"/>
  <c r="C31"/>
  <c r="B34"/>
  <c r="B29"/>
  <c r="B32"/>
  <c r="C27"/>
  <c r="C22" s="1"/>
  <c r="D27"/>
  <c r="B25"/>
  <c r="B35"/>
  <c r="B22" l="1"/>
</calcChain>
</file>

<file path=xl/sharedStrings.xml><?xml version="1.0" encoding="utf-8"?>
<sst xmlns="http://schemas.openxmlformats.org/spreadsheetml/2006/main" count="41" uniqueCount="26">
  <si>
    <t>ตารางที่ 2  ประชากรอายุ 15 ปีขึ้นไป จำแนกตามระดับการศึกษาที่สำเร็จ และเพศ</t>
  </si>
  <si>
    <t xml:space="preserve">                เดือนธันวาคม พ.ศ. 2556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</si>
  <si>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</si>
  <si>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</si>
  <si>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</si>
  <si>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</si>
  <si>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</si>
  <si>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</si>
  <si>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</si>
  <si>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</si>
  <si>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</si>
  <si>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</si>
  <si>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</si>
  <si>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</si>
  <si>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</si>
  <si>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</si>
  <si>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</si>
  <si>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</si>
  <si>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</si>
  <si>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</si>
  <si>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</si>
  <si>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</si>
  <si>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</si>
  <si>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</si>
  <si>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</si>
  <si>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เดือนธันวาคม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</si>
</sst>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(* #,##0_);_(* \(#,##0\);_(* &quot;-&quot;_);_(@_)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/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87" fontId="3" fillId="0" borderId="0" xfId="0" applyNumberFormat="1" applyFont="1" applyBorder="1" applyAlignment="1" applyProtection="1">
      <alignment horizontal="left"/>
    </xf>
    <xf numFmtId="41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/>
    <xf numFmtId="0" fontId="2" fillId="0" borderId="0" xfId="0" applyFont="1" applyBorder="1" applyAlignment="1">
      <alignment horizontal="center"/>
    </xf>
    <xf numFmtId="189" fontId="2" fillId="0" borderId="0" xfId="0" applyNumberFormat="1" applyFont="1" applyBorder="1" applyAlignment="1">
      <alignment horizontal="right"/>
    </xf>
    <xf numFmtId="188" fontId="2" fillId="0" borderId="0" xfId="0" applyNumberFormat="1" applyFont="1"/>
    <xf numFmtId="189" fontId="3" fillId="0" borderId="0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89" fontId="5" fillId="0" borderId="0" xfId="0" applyNumberFormat="1" applyFont="1" applyBorder="1" applyAlignment="1">
      <alignment horizontal="right"/>
    </xf>
    <xf numFmtId="190" fontId="3" fillId="0" borderId="0" xfId="0" applyNumberFormat="1" applyFont="1" applyBorder="1" applyAlignment="1">
      <alignment horizontal="right"/>
    </xf>
    <xf numFmtId="188" fontId="3" fillId="0" borderId="0" xfId="0" applyNumberFormat="1" applyFont="1" applyAlignment="1">
      <alignment horizontal="right"/>
    </xf>
    <xf numFmtId="0" fontId="3" fillId="0" borderId="2" xfId="0" applyFont="1" applyBorder="1" applyAlignment="1" applyProtection="1">
      <alignment horizontal="left"/>
    </xf>
    <xf numFmtId="189" fontId="3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/>
    <xf numFmtId="188" fontId="7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8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9"/>
  <sheetViews>
    <sheetView showGridLines="0" tabSelected="1" view="pageBreakPreview" zoomScale="80" zoomScaleNormal="75" zoomScaleSheetLayoutView="80" workbookViewId="0">
      <selection activeCell="F22" sqref="F1:H1048576"/>
    </sheetView>
  </sheetViews>
  <sheetFormatPr defaultRowHeight="26.25" customHeight="1"/>
  <cols>
    <col min="1" max="1" width="33.28515625" style="1" customWidth="1"/>
    <col min="2" max="4" width="22.7109375" style="2" customWidth="1"/>
    <col min="5" max="5" width="9.140625" style="2"/>
    <col min="6" max="8" width="10.7109375" style="2" customWidth="1"/>
    <col min="9" max="16384" width="9.140625" style="2"/>
  </cols>
  <sheetData>
    <row r="1" spans="1:4" s="1" customFormat="1" ht="27.75">
      <c r="A1" s="1" t="s">
        <v>0</v>
      </c>
      <c r="B1" s="2"/>
      <c r="C1" s="2"/>
      <c r="D1" s="2"/>
    </row>
    <row r="2" spans="1:4" ht="27.75">
      <c r="A2" s="1" t="s">
        <v>1</v>
      </c>
    </row>
    <row r="3" spans="1:4" ht="8.25" customHeight="1"/>
    <row r="4" spans="1:4" s="1" customFormat="1" ht="30" customHeight="1">
      <c r="A4" s="3" t="s">
        <v>2</v>
      </c>
      <c r="B4" s="4" t="s">
        <v>3</v>
      </c>
      <c r="C4" s="4" t="s">
        <v>4</v>
      </c>
      <c r="D4" s="4" t="s">
        <v>5</v>
      </c>
    </row>
    <row r="5" spans="1:4" s="1" customFormat="1" ht="27.75">
      <c r="B5" s="36" t="s">
        <v>6</v>
      </c>
      <c r="C5" s="36"/>
      <c r="D5" s="36"/>
    </row>
    <row r="6" spans="1:4" s="8" customFormat="1" ht="24.95" customHeight="1">
      <c r="A6" s="5" t="s">
        <v>7</v>
      </c>
      <c r="B6" s="6">
        <f>C6+D6</f>
        <v>438542</v>
      </c>
      <c r="C6" s="7">
        <f>C7+C8+C9+C10+C11+C15+C19+C20</f>
        <v>216389</v>
      </c>
      <c r="D6" s="7">
        <f>D7+D8+D9+D10+D11+D15+D19+D20</f>
        <v>222153</v>
      </c>
    </row>
    <row r="7" spans="1:4" s="11" customFormat="1" ht="24.95" customHeight="1">
      <c r="A7" s="9" t="s">
        <v>8</v>
      </c>
      <c r="B7" s="10">
        <f t="shared" ref="B7:B20" si="0">C7+D7</f>
        <v>17383</v>
      </c>
      <c r="C7" s="10">
        <v>6763</v>
      </c>
      <c r="D7" s="10">
        <v>10620</v>
      </c>
    </row>
    <row r="8" spans="1:4" s="11" customFormat="1" ht="24.95" customHeight="1">
      <c r="A8" s="12" t="s">
        <v>9</v>
      </c>
      <c r="B8" s="10">
        <f t="shared" si="0"/>
        <v>135017</v>
      </c>
      <c r="C8" s="10">
        <v>63289</v>
      </c>
      <c r="D8" s="10">
        <v>71728</v>
      </c>
    </row>
    <row r="9" spans="1:4" s="11" customFormat="1" ht="24.95" customHeight="1">
      <c r="A9" s="13" t="s">
        <v>10</v>
      </c>
      <c r="B9" s="10">
        <f t="shared" si="0"/>
        <v>132455</v>
      </c>
      <c r="C9" s="10">
        <v>66035</v>
      </c>
      <c r="D9" s="10">
        <v>66420</v>
      </c>
    </row>
    <row r="10" spans="1:4" s="11" customFormat="1" ht="24.95" customHeight="1">
      <c r="A10" s="13" t="s">
        <v>11</v>
      </c>
      <c r="B10" s="10">
        <f t="shared" si="0"/>
        <v>85078</v>
      </c>
      <c r="C10" s="10">
        <v>46084</v>
      </c>
      <c r="D10" s="10">
        <v>38994</v>
      </c>
    </row>
    <row r="11" spans="1:4" ht="24.95" customHeight="1">
      <c r="A11" s="12" t="s">
        <v>12</v>
      </c>
      <c r="B11" s="10">
        <f>C11+D11</f>
        <v>44824</v>
      </c>
      <c r="C11" s="10">
        <f>C12+C13+C14</f>
        <v>24428</v>
      </c>
      <c r="D11" s="10">
        <f>D12+D13+D14</f>
        <v>20396</v>
      </c>
    </row>
    <row r="12" spans="1:4" ht="24.95" customHeight="1">
      <c r="A12" s="14" t="s">
        <v>13</v>
      </c>
      <c r="B12" s="10">
        <f>C12+D12</f>
        <v>37759</v>
      </c>
      <c r="C12" s="10">
        <v>21333</v>
      </c>
      <c r="D12" s="10">
        <v>16426</v>
      </c>
    </row>
    <row r="13" spans="1:4" ht="24.95" customHeight="1">
      <c r="A13" s="14" t="s">
        <v>14</v>
      </c>
      <c r="B13" s="10">
        <f t="shared" si="0"/>
        <v>7065</v>
      </c>
      <c r="C13" s="10">
        <v>3095</v>
      </c>
      <c r="D13" s="10">
        <v>3970</v>
      </c>
    </row>
    <row r="14" spans="1:4" ht="24.95" customHeight="1">
      <c r="A14" s="15" t="s">
        <v>15</v>
      </c>
      <c r="B14" s="16">
        <f t="shared" si="0"/>
        <v>0</v>
      </c>
      <c r="C14" s="16">
        <v>0</v>
      </c>
      <c r="D14" s="16">
        <v>0</v>
      </c>
    </row>
    <row r="15" spans="1:4" ht="24.95" customHeight="1">
      <c r="A15" s="12" t="s">
        <v>16</v>
      </c>
      <c r="B15" s="10">
        <f>B16+B17+B18</f>
        <v>23785</v>
      </c>
      <c r="C15" s="10">
        <f>C16+C17+C18</f>
        <v>9790</v>
      </c>
      <c r="D15" s="10">
        <f>D16+D17+D18</f>
        <v>13995</v>
      </c>
    </row>
    <row r="16" spans="1:4" s="11" customFormat="1" ht="24.95" customHeight="1">
      <c r="A16" s="15" t="s">
        <v>17</v>
      </c>
      <c r="B16" s="17">
        <f t="shared" si="0"/>
        <v>9758</v>
      </c>
      <c r="C16" s="17">
        <v>4606</v>
      </c>
      <c r="D16" s="17">
        <v>5152</v>
      </c>
    </row>
    <row r="17" spans="1:9" s="11" customFormat="1" ht="24.95" customHeight="1">
      <c r="A17" s="15" t="s">
        <v>18</v>
      </c>
      <c r="B17" s="17">
        <f t="shared" si="0"/>
        <v>8695</v>
      </c>
      <c r="C17" s="17">
        <v>3746</v>
      </c>
      <c r="D17" s="17">
        <v>4949</v>
      </c>
    </row>
    <row r="18" spans="1:9" s="11" customFormat="1" ht="24.95" customHeight="1">
      <c r="A18" s="15" t="s">
        <v>19</v>
      </c>
      <c r="B18" s="17">
        <f t="shared" si="0"/>
        <v>5332</v>
      </c>
      <c r="C18" s="17">
        <v>1438</v>
      </c>
      <c r="D18" s="17">
        <v>3894</v>
      </c>
    </row>
    <row r="19" spans="1:9" s="11" customFormat="1" ht="24.95" customHeight="1">
      <c r="A19" s="14" t="s">
        <v>20</v>
      </c>
      <c r="B19" s="16">
        <f t="shared" si="0"/>
        <v>0</v>
      </c>
      <c r="C19" s="16">
        <v>0</v>
      </c>
      <c r="D19" s="16">
        <v>0</v>
      </c>
    </row>
    <row r="20" spans="1:9" s="11" customFormat="1" ht="24.95" customHeight="1">
      <c r="A20" s="14" t="s">
        <v>21</v>
      </c>
      <c r="B20" s="16">
        <f t="shared" si="0"/>
        <v>0</v>
      </c>
      <c r="C20" s="16">
        <v>0</v>
      </c>
      <c r="D20" s="16">
        <v>0</v>
      </c>
    </row>
    <row r="21" spans="1:9" ht="24.95" customHeight="1">
      <c r="A21" s="2"/>
      <c r="B21" s="37" t="s">
        <v>22</v>
      </c>
      <c r="C21" s="37"/>
      <c r="D21" s="37"/>
      <c r="F21" s="18"/>
      <c r="G21" s="18"/>
      <c r="H21" s="18"/>
    </row>
    <row r="22" spans="1:9" s="1" customFormat="1" ht="27.75">
      <c r="A22" s="19" t="s">
        <v>7</v>
      </c>
      <c r="B22" s="20">
        <f>B23+B24+B25+B26+B27+B31</f>
        <v>100.00000000000001</v>
      </c>
      <c r="C22" s="20">
        <f>C23+C24+C25+C26+C27+C31</f>
        <v>100.02</v>
      </c>
      <c r="D22" s="20">
        <v>100</v>
      </c>
      <c r="F22" s="21"/>
      <c r="G22" s="21"/>
      <c r="H22" s="21"/>
      <c r="I22" s="21"/>
    </row>
    <row r="23" spans="1:9" ht="24.95" customHeight="1">
      <c r="A23" s="9" t="s">
        <v>8</v>
      </c>
      <c r="B23" s="22">
        <f>B7/$B$6*100</f>
        <v>3.9638164645575569</v>
      </c>
      <c r="C23" s="22">
        <f>C7/$C$6*100</f>
        <v>3.12538992277796</v>
      </c>
      <c r="D23" s="22">
        <f>+D7/$D$6*100</f>
        <v>4.7804891223616153</v>
      </c>
      <c r="F23" s="23"/>
      <c r="G23" s="23"/>
      <c r="H23" s="23"/>
      <c r="I23" s="23"/>
    </row>
    <row r="24" spans="1:9" ht="24.95" customHeight="1">
      <c r="A24" s="12" t="s">
        <v>9</v>
      </c>
      <c r="B24" s="22">
        <f t="shared" ref="B24:B36" si="1">B8/$B$6*100</f>
        <v>30.787701063980187</v>
      </c>
      <c r="C24" s="22">
        <f>C8/$C$6*100+0.02</f>
        <v>29.267789859928186</v>
      </c>
      <c r="D24" s="22">
        <f t="shared" ref="D24:D30" si="2">+D8/$D$6*100</f>
        <v>32.287657605344066</v>
      </c>
      <c r="F24" s="23"/>
      <c r="G24" s="23"/>
      <c r="H24" s="23"/>
      <c r="I24" s="23"/>
    </row>
    <row r="25" spans="1:9" ht="24.95" customHeight="1">
      <c r="A25" s="13" t="s">
        <v>10</v>
      </c>
      <c r="B25" s="22">
        <f t="shared" si="1"/>
        <v>30.203492481905954</v>
      </c>
      <c r="C25" s="22">
        <f>C9/$C$6*100</f>
        <v>30.516800761591394</v>
      </c>
      <c r="D25" s="22">
        <f t="shared" si="2"/>
        <v>29.898313324600611</v>
      </c>
      <c r="F25" s="23"/>
      <c r="G25" s="23"/>
      <c r="H25" s="23"/>
      <c r="I25" s="23"/>
    </row>
    <row r="26" spans="1:9" ht="24.95" customHeight="1">
      <c r="A26" s="13" t="s">
        <v>11</v>
      </c>
      <c r="B26" s="22">
        <f t="shared" si="1"/>
        <v>19.400194280137363</v>
      </c>
      <c r="C26" s="22">
        <f>C10/$C$6*100</f>
        <v>21.296831169791442</v>
      </c>
      <c r="D26" s="22">
        <f>+D10/$D$6*100-0.02</f>
        <v>17.532767687134545</v>
      </c>
      <c r="F26" s="23"/>
      <c r="G26" s="23"/>
      <c r="H26" s="23"/>
      <c r="I26" s="23"/>
    </row>
    <row r="27" spans="1:9" ht="24.95" customHeight="1">
      <c r="A27" s="2" t="s">
        <v>12</v>
      </c>
      <c r="B27" s="22">
        <f t="shared" si="1"/>
        <v>10.221141874666509</v>
      </c>
      <c r="C27" s="22">
        <f>SUM(C28:C30)</f>
        <v>11.288928734824783</v>
      </c>
      <c r="D27" s="22">
        <f>SUM(D28:D30)</f>
        <v>9.1810599001588997</v>
      </c>
      <c r="F27" s="23"/>
      <c r="G27" s="23"/>
      <c r="H27" s="23"/>
      <c r="I27" s="24"/>
    </row>
    <row r="28" spans="1:9" ht="24.95" customHeight="1">
      <c r="A28" s="14" t="s">
        <v>13</v>
      </c>
      <c r="B28" s="22">
        <f t="shared" si="1"/>
        <v>8.6101217215226811</v>
      </c>
      <c r="C28" s="25">
        <f>C12/$C$6*100</f>
        <v>9.8586342189297973</v>
      </c>
      <c r="D28" s="25">
        <f t="shared" si="2"/>
        <v>7.3940032320067699</v>
      </c>
      <c r="F28" s="23"/>
      <c r="G28" s="23"/>
      <c r="H28" s="23"/>
      <c r="I28" s="23"/>
    </row>
    <row r="29" spans="1:9" ht="24.95" customHeight="1">
      <c r="A29" s="14" t="s">
        <v>14</v>
      </c>
      <c r="B29" s="22">
        <f t="shared" si="1"/>
        <v>1.6110201531438266</v>
      </c>
      <c r="C29" s="25">
        <f>C13/$C$6*100</f>
        <v>1.4302945158949854</v>
      </c>
      <c r="D29" s="25">
        <f t="shared" si="2"/>
        <v>1.7870566681521296</v>
      </c>
      <c r="F29" s="23"/>
      <c r="G29" s="23"/>
      <c r="H29" s="23"/>
      <c r="I29" s="23"/>
    </row>
    <row r="30" spans="1:9" ht="24.95" customHeight="1">
      <c r="A30" s="15" t="s">
        <v>15</v>
      </c>
      <c r="B30" s="22">
        <f t="shared" si="1"/>
        <v>0</v>
      </c>
      <c r="C30" s="25">
        <f>C14/$C$6*100</f>
        <v>0</v>
      </c>
      <c r="D30" s="25">
        <f t="shared" si="2"/>
        <v>0</v>
      </c>
      <c r="F30" s="23"/>
      <c r="G30" s="23"/>
      <c r="H30" s="23"/>
      <c r="I30" s="26"/>
    </row>
    <row r="31" spans="1:9" ht="24.95" customHeight="1">
      <c r="A31" s="12" t="s">
        <v>16</v>
      </c>
      <c r="B31" s="22">
        <f t="shared" si="1"/>
        <v>5.4236538347524297</v>
      </c>
      <c r="C31" s="25">
        <f>SUM(C32:C34)</f>
        <v>4.5242595510862378</v>
      </c>
      <c r="D31" s="25">
        <f>SUM(D32:D34)</f>
        <v>6.2997123604002647</v>
      </c>
      <c r="F31" s="23"/>
      <c r="G31" s="23"/>
      <c r="H31" s="23"/>
      <c r="I31" s="24"/>
    </row>
    <row r="32" spans="1:9" ht="24.95" customHeight="1">
      <c r="A32" s="15" t="s">
        <v>17</v>
      </c>
      <c r="B32" s="22">
        <f t="shared" si="1"/>
        <v>2.2251004464794706</v>
      </c>
      <c r="C32" s="25">
        <f>C16/$C$6*100</f>
        <v>2.128574003299613</v>
      </c>
      <c r="D32" s="25">
        <f>+D16/$D$6*100</f>
        <v>2.3191224066296652</v>
      </c>
      <c r="F32" s="23"/>
      <c r="G32" s="23"/>
      <c r="H32" s="23"/>
      <c r="I32" s="23"/>
    </row>
    <row r="33" spans="1:11" ht="24.95" customHeight="1">
      <c r="A33" s="15" t="s">
        <v>18</v>
      </c>
      <c r="B33" s="22">
        <f t="shared" si="1"/>
        <v>1.9827063314346174</v>
      </c>
      <c r="C33" s="25">
        <f>C17/$C$6*100</f>
        <v>1.731141601467727</v>
      </c>
      <c r="D33" s="25">
        <f>+D17/$D$6*100</f>
        <v>2.227743942238007</v>
      </c>
      <c r="F33" s="23"/>
      <c r="G33" s="23"/>
      <c r="H33" s="23"/>
      <c r="I33" s="23"/>
    </row>
    <row r="34" spans="1:11" ht="24.95" customHeight="1">
      <c r="A34" s="15" t="s">
        <v>19</v>
      </c>
      <c r="B34" s="22">
        <f t="shared" si="1"/>
        <v>1.2158470568383417</v>
      </c>
      <c r="C34" s="22">
        <f>C18/$C$6*100</f>
        <v>0.6645439463188979</v>
      </c>
      <c r="D34" s="25">
        <f>+D18/$D$6*100</f>
        <v>1.7528460115325926</v>
      </c>
      <c r="F34" s="23"/>
      <c r="G34" s="23"/>
      <c r="H34" s="23"/>
      <c r="I34" s="23"/>
    </row>
    <row r="35" spans="1:11" ht="24.95" customHeight="1">
      <c r="A35" s="14" t="s">
        <v>20</v>
      </c>
      <c r="B35" s="22">
        <f t="shared" si="1"/>
        <v>0</v>
      </c>
      <c r="C35" s="22">
        <f>C19/$C$6*100</f>
        <v>0</v>
      </c>
      <c r="D35" s="25">
        <f>+D19/$D$6*100</f>
        <v>0</v>
      </c>
      <c r="F35" s="23"/>
      <c r="G35" s="23"/>
      <c r="H35" s="23"/>
      <c r="I35" s="27"/>
    </row>
    <row r="36" spans="1:11" ht="24.95" customHeight="1">
      <c r="A36" s="28" t="s">
        <v>21</v>
      </c>
      <c r="B36" s="29">
        <f t="shared" si="1"/>
        <v>0</v>
      </c>
      <c r="C36" s="29">
        <f>C20/$C$6*100</f>
        <v>0</v>
      </c>
      <c r="D36" s="30">
        <f>+D20/$D$6*100</f>
        <v>0</v>
      </c>
      <c r="F36" s="23"/>
      <c r="G36" s="23"/>
      <c r="H36" s="23"/>
      <c r="I36" s="23"/>
      <c r="J36" s="31"/>
      <c r="K36" s="31"/>
    </row>
    <row r="37" spans="1:11" s="32" customFormat="1" ht="6.75" customHeight="1">
      <c r="A37" s="32" t="s">
        <v>23</v>
      </c>
      <c r="B37" s="33"/>
      <c r="F37" s="34"/>
      <c r="G37" s="34"/>
      <c r="H37" s="34"/>
      <c r="I37" s="34"/>
      <c r="J37" s="34"/>
      <c r="K37" s="34"/>
    </row>
    <row r="38" spans="1:11" s="35" customFormat="1" ht="24" customHeight="1">
      <c r="A38" s="35" t="s">
        <v>24</v>
      </c>
    </row>
    <row r="39" spans="1:11" s="35" customFormat="1" ht="27" customHeight="1">
      <c r="A39" s="35" t="s">
        <v>25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2015-12-16T06:40:37Z</dcterms:created>
  <dcterms:modified xsi:type="dcterms:W3CDTF">2015-12-16T06:55:41Z</dcterms:modified>
</cp:coreProperties>
</file>