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2" sheetId="25" r:id="rId1"/>
  </sheets>
  <definedNames>
    <definedName name="_xlnm.Print_Area" localSheetId="0">'T-19.2'!$A$1:$U$44</definedName>
  </definedNames>
  <calcPr calcId="144525"/>
</workbook>
</file>

<file path=xl/calcChain.xml><?xml version="1.0" encoding="utf-8"?>
<calcChain xmlns="http://schemas.openxmlformats.org/spreadsheetml/2006/main">
  <c r="F38" i="25"/>
  <c r="G38"/>
  <c r="H38"/>
  <c r="I38"/>
  <c r="J38"/>
  <c r="K38"/>
  <c r="L38"/>
  <c r="M38"/>
  <c r="N38"/>
  <c r="O38"/>
  <c r="P38"/>
  <c r="Q38"/>
  <c r="E38"/>
  <c r="F35"/>
  <c r="G35"/>
  <c r="H35"/>
  <c r="H33" s="1"/>
  <c r="I35"/>
  <c r="I33" s="1"/>
  <c r="J35"/>
  <c r="K35"/>
  <c r="L35"/>
  <c r="L33" s="1"/>
  <c r="M35"/>
  <c r="M33" s="1"/>
  <c r="N35"/>
  <c r="O35"/>
  <c r="P35"/>
  <c r="Q35"/>
  <c r="Q33" s="1"/>
  <c r="E35"/>
  <c r="E33" s="1"/>
  <c r="N33"/>
  <c r="J33"/>
  <c r="F33"/>
  <c r="G33"/>
  <c r="K33"/>
  <c r="O33"/>
  <c r="P33"/>
  <c r="F30"/>
  <c r="G30"/>
  <c r="H30"/>
  <c r="I30"/>
  <c r="J30"/>
  <c r="K30"/>
  <c r="L30"/>
  <c r="M30"/>
  <c r="N30"/>
  <c r="O30"/>
  <c r="P30"/>
  <c r="Q30"/>
  <c r="E26"/>
  <c r="E30"/>
  <c r="F26"/>
  <c r="G26"/>
  <c r="H26"/>
  <c r="I26"/>
  <c r="J26"/>
  <c r="K26"/>
  <c r="L26"/>
  <c r="M26"/>
  <c r="N26"/>
  <c r="O26"/>
  <c r="P26"/>
  <c r="Q26"/>
  <c r="F23"/>
  <c r="G23"/>
  <c r="H23"/>
  <c r="I23"/>
  <c r="I21" s="1"/>
  <c r="J23"/>
  <c r="K23"/>
  <c r="L23"/>
  <c r="M23"/>
  <c r="M21" s="1"/>
  <c r="N23"/>
  <c r="O23"/>
  <c r="P23"/>
  <c r="Q23"/>
  <c r="Q21" s="1"/>
  <c r="E23"/>
  <c r="E21" s="1"/>
  <c r="F21"/>
  <c r="G21"/>
  <c r="H21"/>
  <c r="J21"/>
  <c r="K21"/>
  <c r="L21"/>
  <c r="N21"/>
  <c r="O21"/>
  <c r="P21"/>
  <c r="F16"/>
  <c r="G16"/>
  <c r="H16"/>
  <c r="I16"/>
  <c r="J16"/>
  <c r="K16"/>
  <c r="L16"/>
  <c r="M16"/>
  <c r="N16"/>
  <c r="O16"/>
  <c r="P16"/>
  <c r="Q16"/>
  <c r="E16"/>
  <c r="F18"/>
  <c r="G18"/>
  <c r="H18"/>
  <c r="I18"/>
  <c r="J18"/>
  <c r="K18"/>
  <c r="L18"/>
  <c r="M18"/>
  <c r="N18"/>
  <c r="O18"/>
  <c r="P18"/>
  <c r="Q18"/>
  <c r="E18"/>
  <c r="F13"/>
  <c r="G13"/>
  <c r="H13"/>
  <c r="I13"/>
  <c r="J13"/>
  <c r="K13"/>
  <c r="L13"/>
  <c r="M13"/>
  <c r="N13"/>
  <c r="O13"/>
  <c r="P13"/>
  <c r="Q13"/>
  <c r="E13"/>
</calcChain>
</file>

<file path=xl/sharedStrings.xml><?xml version="1.0" encoding="utf-8"?>
<sst xmlns="http://schemas.openxmlformats.org/spreadsheetml/2006/main" count="104" uniqueCount="72">
  <si>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</si>
  <si>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</si>
  <si>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</si>
  <si>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</si>
  <si>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</si>
  <si>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</si>
  <si>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</si>
  <si>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</si>
  <si>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</si>
  <si>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</si>
  <si>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</si>
  <si>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</si>
  <si>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</si>
  <si>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</si>
  <si>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</si>
  <si>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</si>
  <si>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</si>
  <si>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</si>
  <si>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</si>
  <si>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</si>
  <si>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</si>
  <si>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District/municipality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</si>
  <si>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</si>
  <si>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</si>
  <si>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</si>
  <si>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</si>
  <si>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</si>
  <si>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</si>
  <si>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</si>
  <si>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</si>
  <si>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</si>
  <si>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</si>
  <si>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</si>
  <si>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</si>
  <si>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</si>
  <si>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</si>
  <si>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</si>
  <si>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</si>
  <si>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</si>
  <si>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</si>
  <si>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ที่มา:  สำนักงานส่งเสริมการปกครองท้องถิ่นจังหวัดนราธิวาส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</si>
  <si>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</si>
  <si>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</si>
  <si>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เมืองนราธิวาส</t>
  </si>
  <si>
    <t>เทศบาลเมืองนราธิวาส</t>
  </si>
  <si>
    <t>เทศบาลตำบลกะลุวอเหนือ</t>
  </si>
  <si>
    <t>ตากใบ</t>
  </si>
  <si>
    <t>เทศบาลเมืองตากใบ</t>
  </si>
  <si>
    <t>บาเจาะ</t>
  </si>
  <si>
    <t>เทศบาลตำบลบาเจาะ</t>
  </si>
  <si>
    <t>เทศบาลตำบลต้นไทร</t>
  </si>
  <si>
    <t>ยี่งอ</t>
  </si>
  <si>
    <t>เทศบาลตำบลยี่งอ</t>
  </si>
  <si>
    <t>ระแงะ</t>
  </si>
  <si>
    <t>เทศบาลตำบลรือเสาะ</t>
  </si>
  <si>
    <t>ศรีสาคร</t>
  </si>
  <si>
    <t>เทศบาลตำบลศรีสาคร</t>
  </si>
  <si>
    <t>แว้ง</t>
  </si>
  <si>
    <t>เทศบาลตำบลแว้ง</t>
  </si>
  <si>
    <t>เทศบาลตำบลบูเก๊ะตา</t>
  </si>
  <si>
    <t>สุคิริน</t>
  </si>
  <si>
    <t>เทศบาลสุคิริน</t>
  </si>
  <si>
    <t>สุไหงโก-ลก</t>
  </si>
  <si>
    <t>เทศบาลเมืองสุไหงโก-ลก</t>
  </si>
  <si>
    <t>เทศบาลตำบลปาเสมัส</t>
  </si>
  <si>
    <t>สุไหงปาดี</t>
  </si>
  <si>
    <t>เทศบาลตำบลปะลุรู</t>
  </si>
  <si>
    <t xml:space="preserve"> Source:  Narathiwat Provincial Office of Local Administration</t>
  </si>
  <si>
    <t>รือเสาะ</t>
  </si>
  <si>
    <t>-</t>
  </si>
  <si>
    <t xml:space="preserve">   เทศบาลตำบลตันหยงมัส</t>
  </si>
  <si>
    <t>เทศบาลมะรือโบตก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</si>
</sst>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Border="1"/>
    <xf numFmtId="0" fontId="3" fillId="0" borderId="7" xfId="0" applyFont="1" applyBorder="1"/>
    <xf numFmtId="0" fontId="3" fillId="0" borderId="2" xfId="0" applyFont="1" applyBorder="1"/>
    <xf numFmtId="0" fontId="5" fillId="0" borderId="0" xfId="0" applyFont="1" applyBorder="1"/>
    <xf numFmtId="0" fontId="4" fillId="0" borderId="7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 indent="1"/>
    </xf>
    <xf numFmtId="0" fontId="2" fillId="0" borderId="2" xfId="0" applyFont="1" applyBorder="1"/>
    <xf numFmtId="0" fontId="2" fillId="0" borderId="2" xfId="0" applyFont="1" applyBorder="1" applyAlignment="1"/>
    <xf numFmtId="0" fontId="3" fillId="0" borderId="2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indent="1"/>
    </xf>
    <xf numFmtId="0" fontId="3" fillId="0" borderId="4" xfId="0" applyFont="1" applyBorder="1"/>
    <xf numFmtId="0" fontId="4" fillId="0" borderId="8" xfId="0" applyFont="1" applyBorder="1"/>
    <xf numFmtId="0" fontId="4" fillId="0" borderId="6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3" fontId="6" fillId="0" borderId="3" xfId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43" fontId="7" fillId="0" borderId="0" xfId="1" applyFont="1"/>
    <xf numFmtId="43" fontId="7" fillId="0" borderId="0" xfId="1" applyFont="1" applyBorder="1"/>
    <xf numFmtId="43" fontId="6" fillId="0" borderId="0" xfId="1" applyFont="1"/>
    <xf numFmtId="43" fontId="6" fillId="0" borderId="3" xfId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3" xfId="1" applyFont="1" applyBorder="1"/>
    <xf numFmtId="43" fontId="6" fillId="0" borderId="0" xfId="1" applyFont="1" applyBorder="1" applyAlignment="1">
      <alignment horizontal="center"/>
    </xf>
    <xf numFmtId="43" fontId="4" fillId="0" borderId="0" xfId="1" applyFont="1"/>
    <xf numFmtId="43" fontId="4" fillId="0" borderId="5" xfId="1" applyFont="1" applyBorder="1"/>
    <xf numFmtId="0" fontId="6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21</xdr:col>
      <xdr:colOff>142875</xdr:colOff>
      <xdr:row>44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3498561" y="0"/>
          <a:ext cx="643178" cy="10102273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42"/>
  <sheetViews>
    <sheetView showGridLines="0" tabSelected="1" zoomScale="99" zoomScaleNormal="99" workbookViewId="0">
      <selection activeCell="P41" sqref="P41"/>
    </sheetView>
  </sheetViews>
  <sheetFormatPr defaultRowHeight="18.75"/>
  <cols>
    <col min="1" max="1" width="1.7109375" style="8" customWidth="1"/>
    <col min="2" max="2" width="5.5703125" style="8" customWidth="1"/>
    <col min="3" max="3" width="4.42578125" style="8" bestFit="1" customWidth="1"/>
    <col min="4" max="4" width="6.5703125" style="8" customWidth="1"/>
    <col min="5" max="5" width="12.42578125" style="54" customWidth="1"/>
    <col min="6" max="7" width="11.85546875" style="54" customWidth="1"/>
    <col min="8" max="8" width="12.42578125" style="48" customWidth="1"/>
    <col min="9" max="9" width="11.5703125" style="8" customWidth="1"/>
    <col min="10" max="10" width="14.28515625" style="8" customWidth="1"/>
    <col min="11" max="11" width="11.7109375" style="8" customWidth="1"/>
    <col min="12" max="12" width="12.28515625" style="8" customWidth="1"/>
    <col min="13" max="13" width="15.140625" style="8" customWidth="1"/>
    <col min="14" max="14" width="16.28515625" style="8" customWidth="1"/>
    <col min="15" max="15" width="13.28515625" style="8" customWidth="1"/>
    <col min="16" max="16" width="12.28515625" style="8" customWidth="1"/>
    <col min="17" max="17" width="12.7109375" style="8" customWidth="1"/>
    <col min="18" max="18" width="1.28515625" style="8" customWidth="1"/>
    <col min="19" max="19" width="14.7109375" style="8" customWidth="1"/>
    <col min="20" max="20" width="2.28515625" style="8" customWidth="1"/>
    <col min="21" max="21" width="5.140625" style="8" customWidth="1"/>
    <col min="22" max="16384" width="9.140625" style="8"/>
  </cols>
  <sheetData>
    <row r="1" spans="1:23" s="1" customFormat="1">
      <c r="B1" s="2" t="s">
        <v>1</v>
      </c>
      <c r="C1" s="3">
        <v>19.2</v>
      </c>
      <c r="D1" s="2" t="s">
        <v>41</v>
      </c>
      <c r="E1" s="52"/>
      <c r="F1" s="52"/>
      <c r="G1" s="52"/>
      <c r="H1" s="46"/>
    </row>
    <row r="2" spans="1:23" s="4" customFormat="1">
      <c r="B2" s="1" t="s">
        <v>22</v>
      </c>
      <c r="C2" s="3">
        <v>19.2</v>
      </c>
      <c r="D2" s="5" t="s">
        <v>42</v>
      </c>
      <c r="E2" s="53"/>
      <c r="F2" s="53"/>
      <c r="G2" s="53"/>
      <c r="H2" s="47"/>
    </row>
    <row r="3" spans="1:23" s="4" customFormat="1" ht="15" customHeight="1">
      <c r="B3" s="1"/>
      <c r="C3" s="3"/>
      <c r="D3" s="5"/>
      <c r="E3" s="53"/>
      <c r="F3" s="53"/>
      <c r="G3" s="53"/>
      <c r="H3" s="47"/>
      <c r="S3" s="7" t="s">
        <v>23</v>
      </c>
    </row>
    <row r="4" spans="1:23" ht="6" customHeight="1"/>
    <row r="5" spans="1:23" s="15" customFormat="1" ht="21" customHeight="1">
      <c r="A5" s="67" t="s">
        <v>11</v>
      </c>
      <c r="B5" s="67"/>
      <c r="C5" s="67"/>
      <c r="D5" s="68"/>
      <c r="E5" s="73" t="s">
        <v>12</v>
      </c>
      <c r="F5" s="74"/>
      <c r="G5" s="74"/>
      <c r="H5" s="74"/>
      <c r="I5" s="74"/>
      <c r="J5" s="74"/>
      <c r="K5" s="75"/>
      <c r="L5" s="76" t="s">
        <v>13</v>
      </c>
      <c r="M5" s="77"/>
      <c r="N5" s="77"/>
      <c r="O5" s="77"/>
      <c r="P5" s="77"/>
      <c r="Q5" s="77"/>
      <c r="R5" s="78" t="s">
        <v>21</v>
      </c>
      <c r="S5" s="79"/>
    </row>
    <row r="6" spans="1:23" s="15" customFormat="1" ht="21" customHeight="1">
      <c r="A6" s="69"/>
      <c r="B6" s="69"/>
      <c r="C6" s="69"/>
      <c r="D6" s="70"/>
      <c r="E6" s="84" t="s">
        <v>6</v>
      </c>
      <c r="F6" s="71"/>
      <c r="G6" s="71"/>
      <c r="H6" s="71"/>
      <c r="I6" s="71"/>
      <c r="J6" s="71"/>
      <c r="K6" s="72"/>
      <c r="L6" s="85" t="s">
        <v>14</v>
      </c>
      <c r="M6" s="86"/>
      <c r="N6" s="86"/>
      <c r="O6" s="86"/>
      <c r="P6" s="86"/>
      <c r="Q6" s="86"/>
      <c r="R6" s="80"/>
      <c r="S6" s="81"/>
    </row>
    <row r="7" spans="1:23" s="15" customFormat="1" ht="21" customHeight="1">
      <c r="A7" s="69"/>
      <c r="B7" s="69"/>
      <c r="C7" s="69"/>
      <c r="D7" s="70"/>
      <c r="E7" s="55"/>
      <c r="F7" s="55" t="s">
        <v>17</v>
      </c>
      <c r="G7" s="55"/>
      <c r="H7" s="61"/>
      <c r="I7" s="27"/>
      <c r="K7" s="28"/>
      <c r="L7" s="29"/>
      <c r="M7" s="29"/>
      <c r="N7" s="29"/>
      <c r="O7" s="29"/>
      <c r="P7" s="29"/>
      <c r="Q7" s="29"/>
      <c r="R7" s="80"/>
      <c r="S7" s="81"/>
      <c r="V7" s="20"/>
      <c r="W7" s="20"/>
    </row>
    <row r="8" spans="1:23" s="15" customFormat="1" ht="21" customHeight="1">
      <c r="A8" s="69"/>
      <c r="B8" s="69"/>
      <c r="C8" s="69"/>
      <c r="D8" s="70"/>
      <c r="E8" s="55" t="s">
        <v>3</v>
      </c>
      <c r="F8" s="55" t="s">
        <v>28</v>
      </c>
      <c r="G8" s="55"/>
      <c r="H8" s="61" t="s">
        <v>5</v>
      </c>
      <c r="I8" s="27"/>
      <c r="J8" s="29"/>
      <c r="K8" s="27"/>
      <c r="L8" s="29"/>
      <c r="M8" s="29"/>
      <c r="N8" s="29"/>
      <c r="O8" s="29"/>
      <c r="P8" s="29"/>
      <c r="Q8" s="29"/>
      <c r="R8" s="80"/>
      <c r="S8" s="81"/>
      <c r="V8" s="20"/>
      <c r="W8" s="20"/>
    </row>
    <row r="9" spans="1:23" s="15" customFormat="1" ht="21" customHeight="1">
      <c r="A9" s="69"/>
      <c r="B9" s="69"/>
      <c r="C9" s="69"/>
      <c r="D9" s="70"/>
      <c r="E9" s="55" t="s">
        <v>16</v>
      </c>
      <c r="F9" s="55" t="s">
        <v>29</v>
      </c>
      <c r="G9" s="55"/>
      <c r="H9" s="49" t="s">
        <v>30</v>
      </c>
      <c r="I9" s="27"/>
      <c r="J9" s="29"/>
      <c r="K9" s="27"/>
      <c r="L9" s="29" t="s">
        <v>20</v>
      </c>
      <c r="M9" s="29"/>
      <c r="N9" s="29"/>
      <c r="O9" s="29"/>
      <c r="P9" s="29"/>
      <c r="Q9" s="29"/>
      <c r="R9" s="80"/>
      <c r="S9" s="81"/>
      <c r="V9" s="20"/>
      <c r="W9" s="20"/>
    </row>
    <row r="10" spans="1:23" s="15" customFormat="1" ht="21" customHeight="1">
      <c r="A10" s="69"/>
      <c r="B10" s="69"/>
      <c r="C10" s="69"/>
      <c r="D10" s="70"/>
      <c r="E10" s="55" t="s">
        <v>19</v>
      </c>
      <c r="F10" s="58" t="s">
        <v>38</v>
      </c>
      <c r="G10" s="55" t="s">
        <v>4</v>
      </c>
      <c r="H10" s="62" t="s">
        <v>39</v>
      </c>
      <c r="I10" s="27" t="s">
        <v>18</v>
      </c>
      <c r="J10" s="29" t="s">
        <v>9</v>
      </c>
      <c r="K10" s="27" t="s">
        <v>2</v>
      </c>
      <c r="L10" s="23" t="s">
        <v>15</v>
      </c>
      <c r="M10" s="29" t="s">
        <v>24</v>
      </c>
      <c r="N10" s="29" t="s">
        <v>25</v>
      </c>
      <c r="O10" s="29" t="s">
        <v>26</v>
      </c>
      <c r="P10" s="29" t="s">
        <v>27</v>
      </c>
      <c r="Q10" s="29" t="s">
        <v>31</v>
      </c>
      <c r="R10" s="80"/>
      <c r="S10" s="81"/>
      <c r="V10" s="31"/>
      <c r="W10" s="31"/>
    </row>
    <row r="11" spans="1:23" s="15" customFormat="1" ht="21" customHeight="1">
      <c r="A11" s="71"/>
      <c r="B11" s="71"/>
      <c r="C11" s="71"/>
      <c r="D11" s="72"/>
      <c r="E11" s="56" t="s">
        <v>19</v>
      </c>
      <c r="F11" s="56" t="s">
        <v>37</v>
      </c>
      <c r="G11" s="56" t="s">
        <v>7</v>
      </c>
      <c r="H11" s="63" t="s">
        <v>36</v>
      </c>
      <c r="I11" s="24" t="s">
        <v>8</v>
      </c>
      <c r="J11" s="25" t="s">
        <v>10</v>
      </c>
      <c r="K11" s="24" t="s">
        <v>0</v>
      </c>
      <c r="L11" s="25" t="s">
        <v>35</v>
      </c>
      <c r="M11" s="25" t="s">
        <v>32</v>
      </c>
      <c r="N11" s="25" t="s">
        <v>33</v>
      </c>
      <c r="O11" s="25" t="s">
        <v>34</v>
      </c>
      <c r="P11" s="25" t="s">
        <v>10</v>
      </c>
      <c r="Q11" s="24" t="s">
        <v>0</v>
      </c>
      <c r="R11" s="82"/>
      <c r="S11" s="83"/>
      <c r="V11" s="20"/>
      <c r="W11" s="20"/>
    </row>
    <row r="12" spans="1:23" s="15" customFormat="1" ht="3" customHeight="1">
      <c r="A12" s="16"/>
      <c r="B12" s="16"/>
      <c r="C12" s="16"/>
      <c r="D12" s="17"/>
      <c r="E12" s="57"/>
      <c r="F12" s="57"/>
      <c r="G12" s="57"/>
      <c r="H12" s="61"/>
      <c r="I12" s="18"/>
      <c r="J12" s="18"/>
      <c r="K12" s="18"/>
      <c r="L12" s="18"/>
      <c r="M12" s="18"/>
      <c r="N12" s="18"/>
      <c r="O12" s="18"/>
      <c r="P12" s="18"/>
      <c r="Q12" s="18"/>
      <c r="R12" s="19"/>
      <c r="S12" s="16"/>
      <c r="V12" s="19"/>
      <c r="W12" s="19"/>
    </row>
    <row r="13" spans="1:23" s="15" customFormat="1" ht="18" customHeight="1">
      <c r="A13" s="6" t="s">
        <v>43</v>
      </c>
      <c r="B13" s="6"/>
      <c r="C13" s="32"/>
      <c r="D13" s="34"/>
      <c r="E13" s="50">
        <f>SUM(E14:E15)</f>
        <v>238480683.81999999</v>
      </c>
      <c r="F13" s="50">
        <f t="shared" ref="F13:Q13" si="0">SUM(F14:F15)</f>
        <v>6521348.7999999998</v>
      </c>
      <c r="G13" s="50">
        <f t="shared" si="0"/>
        <v>9671671.4099999983</v>
      </c>
      <c r="H13" s="50">
        <f t="shared" si="0"/>
        <v>3231348.46</v>
      </c>
      <c r="I13" s="50">
        <f t="shared" si="0"/>
        <v>1872661.81</v>
      </c>
      <c r="J13" s="50">
        <f t="shared" si="0"/>
        <v>336835767.19999999</v>
      </c>
      <c r="K13" s="50">
        <f t="shared" si="0"/>
        <v>32452403</v>
      </c>
      <c r="L13" s="50">
        <f t="shared" si="0"/>
        <v>92610584.209999993</v>
      </c>
      <c r="M13" s="50">
        <f t="shared" si="0"/>
        <v>206406851.27000001</v>
      </c>
      <c r="N13" s="50">
        <f t="shared" si="0"/>
        <v>140351452638.26999</v>
      </c>
      <c r="O13" s="50">
        <f t="shared" si="0"/>
        <v>69256984</v>
      </c>
      <c r="P13" s="50">
        <f t="shared" si="0"/>
        <v>19048689.16</v>
      </c>
      <c r="Q13" s="50">
        <f t="shared" si="0"/>
        <v>0</v>
      </c>
      <c r="R13" s="12"/>
      <c r="S13" s="26"/>
      <c r="V13" s="19"/>
      <c r="W13" s="19"/>
    </row>
    <row r="14" spans="1:23" s="15" customFormat="1" ht="18" customHeight="1">
      <c r="A14" s="35" t="s">
        <v>44</v>
      </c>
      <c r="B14" s="22"/>
      <c r="C14" s="32"/>
      <c r="D14" s="33"/>
      <c r="E14" s="50">
        <v>210856943.94</v>
      </c>
      <c r="F14" s="50">
        <v>6428733.5999999996</v>
      </c>
      <c r="G14" s="50">
        <v>9295783.2899999991</v>
      </c>
      <c r="H14" s="50">
        <v>3231348.46</v>
      </c>
      <c r="I14" s="50">
        <v>1126757.5900000001</v>
      </c>
      <c r="J14" s="50">
        <v>285984572.19999999</v>
      </c>
      <c r="K14" s="50">
        <v>32452403</v>
      </c>
      <c r="L14" s="50">
        <v>79660654.209999993</v>
      </c>
      <c r="M14" s="50">
        <v>190299299.27000001</v>
      </c>
      <c r="N14" s="50">
        <v>140326610380</v>
      </c>
      <c r="O14" s="50">
        <v>55774664</v>
      </c>
      <c r="P14" s="50">
        <v>10871846.92</v>
      </c>
      <c r="Q14" s="50" t="s">
        <v>69</v>
      </c>
      <c r="R14" s="12"/>
      <c r="S14" s="26"/>
      <c r="V14" s="19"/>
      <c r="W14" s="19"/>
    </row>
    <row r="15" spans="1:23" s="15" customFormat="1" ht="18" customHeight="1">
      <c r="A15" s="35" t="s">
        <v>45</v>
      </c>
      <c r="B15" s="22"/>
      <c r="C15" s="32"/>
      <c r="D15" s="33"/>
      <c r="E15" s="50">
        <v>27623739.879999999</v>
      </c>
      <c r="F15" s="50">
        <v>92615.2</v>
      </c>
      <c r="G15" s="50">
        <v>375888.12</v>
      </c>
      <c r="H15" s="50" t="s">
        <v>69</v>
      </c>
      <c r="I15" s="50">
        <v>745904.22</v>
      </c>
      <c r="J15" s="50">
        <v>50851195</v>
      </c>
      <c r="K15" s="50" t="s">
        <v>69</v>
      </c>
      <c r="L15" s="50">
        <v>12949930</v>
      </c>
      <c r="M15" s="50">
        <v>16107552</v>
      </c>
      <c r="N15" s="50">
        <v>24842258.27</v>
      </c>
      <c r="O15" s="50">
        <v>13482320</v>
      </c>
      <c r="P15" s="50">
        <v>8176842.2400000002</v>
      </c>
      <c r="Q15" s="50" t="s">
        <v>69</v>
      </c>
      <c r="R15" s="12"/>
      <c r="S15" s="26"/>
      <c r="V15" s="19"/>
      <c r="W15" s="19"/>
    </row>
    <row r="16" spans="1:23" s="15" customFormat="1" ht="18" customHeight="1">
      <c r="A16" s="6" t="s">
        <v>46</v>
      </c>
      <c r="B16" s="6"/>
      <c r="C16" s="32"/>
      <c r="D16" s="33"/>
      <c r="E16" s="50">
        <f>SUM(E17)</f>
        <v>59084038.640000001</v>
      </c>
      <c r="F16" s="50">
        <f t="shared" ref="F16:Q16" si="1">SUM(F17)</f>
        <v>482766.85</v>
      </c>
      <c r="G16" s="50">
        <f t="shared" si="1"/>
        <v>5569503.6500000004</v>
      </c>
      <c r="H16" s="50">
        <f t="shared" si="1"/>
        <v>0</v>
      </c>
      <c r="I16" s="50">
        <f t="shared" si="1"/>
        <v>58093</v>
      </c>
      <c r="J16" s="50">
        <f t="shared" si="1"/>
        <v>59360194.079999998</v>
      </c>
      <c r="K16" s="50">
        <f t="shared" si="1"/>
        <v>1262325</v>
      </c>
      <c r="L16" s="50">
        <f t="shared" si="1"/>
        <v>17591907.23</v>
      </c>
      <c r="M16" s="50">
        <f t="shared" si="1"/>
        <v>41850208.649999999</v>
      </c>
      <c r="N16" s="50">
        <f t="shared" si="1"/>
        <v>39749590</v>
      </c>
      <c r="O16" s="50">
        <f t="shared" si="1"/>
        <v>15638155</v>
      </c>
      <c r="P16" s="50">
        <f t="shared" si="1"/>
        <v>8018300</v>
      </c>
      <c r="Q16" s="50">
        <f t="shared" si="1"/>
        <v>0</v>
      </c>
      <c r="R16" s="12"/>
      <c r="S16" s="26"/>
      <c r="V16" s="19"/>
      <c r="W16" s="19"/>
    </row>
    <row r="17" spans="1:23" s="15" customFormat="1" ht="18" customHeight="1">
      <c r="A17" s="35" t="s">
        <v>47</v>
      </c>
      <c r="B17" s="6"/>
      <c r="C17" s="32"/>
      <c r="D17" s="33"/>
      <c r="E17" s="50">
        <v>59084038.640000001</v>
      </c>
      <c r="F17" s="50">
        <v>482766.85</v>
      </c>
      <c r="G17" s="50">
        <v>5569503.6500000004</v>
      </c>
      <c r="H17" s="50" t="s">
        <v>69</v>
      </c>
      <c r="I17" s="50">
        <v>58093</v>
      </c>
      <c r="J17" s="50">
        <v>59360194.079999998</v>
      </c>
      <c r="K17" s="50">
        <v>1262325</v>
      </c>
      <c r="L17" s="50">
        <v>17591907.23</v>
      </c>
      <c r="M17" s="50">
        <v>41850208.649999999</v>
      </c>
      <c r="N17" s="50">
        <v>39749590</v>
      </c>
      <c r="O17" s="50">
        <v>15638155</v>
      </c>
      <c r="P17" s="50">
        <v>8018300</v>
      </c>
      <c r="Q17" s="50" t="s">
        <v>69</v>
      </c>
      <c r="R17" s="12"/>
      <c r="S17" s="26"/>
      <c r="V17" s="19"/>
      <c r="W17" s="19"/>
    </row>
    <row r="18" spans="1:23" s="15" customFormat="1" ht="18" customHeight="1">
      <c r="A18" s="6" t="s">
        <v>48</v>
      </c>
      <c r="B18" s="6"/>
      <c r="C18" s="32"/>
      <c r="D18" s="33"/>
      <c r="E18" s="50">
        <f>SUM(E19:E20)</f>
        <v>52600076.57</v>
      </c>
      <c r="F18" s="50">
        <f t="shared" ref="F18:Q18" si="2">SUM(F19:F20)</f>
        <v>1293588.99</v>
      </c>
      <c r="G18" s="50">
        <f t="shared" si="2"/>
        <v>1205426.1400000001</v>
      </c>
      <c r="H18" s="50">
        <f t="shared" si="2"/>
        <v>285915.24</v>
      </c>
      <c r="I18" s="50">
        <f t="shared" si="2"/>
        <v>3300.7</v>
      </c>
      <c r="J18" s="50">
        <f t="shared" si="2"/>
        <v>73153163.400000006</v>
      </c>
      <c r="K18" s="50">
        <f t="shared" si="2"/>
        <v>3174516.88</v>
      </c>
      <c r="L18" s="50">
        <f t="shared" si="2"/>
        <v>14947289.25</v>
      </c>
      <c r="M18" s="50">
        <f t="shared" si="2"/>
        <v>31258344.199999999</v>
      </c>
      <c r="N18" s="50">
        <f t="shared" si="2"/>
        <v>28519899.560000002</v>
      </c>
      <c r="O18" s="50">
        <f t="shared" si="2"/>
        <v>14863800</v>
      </c>
      <c r="P18" s="50">
        <f t="shared" si="2"/>
        <v>6807200</v>
      </c>
      <c r="Q18" s="50">
        <f t="shared" si="2"/>
        <v>0</v>
      </c>
      <c r="R18" s="12"/>
      <c r="S18" s="26"/>
      <c r="V18" s="19"/>
      <c r="W18" s="19"/>
    </row>
    <row r="19" spans="1:23" s="15" customFormat="1" ht="18" customHeight="1">
      <c r="A19" s="35" t="s">
        <v>49</v>
      </c>
      <c r="B19" s="22"/>
      <c r="C19" s="32"/>
      <c r="D19" s="33"/>
      <c r="E19" s="50">
        <v>31421190.68</v>
      </c>
      <c r="F19" s="50">
        <v>1058981.99</v>
      </c>
      <c r="G19" s="50">
        <v>1042561.14</v>
      </c>
      <c r="H19" s="50" t="s">
        <v>69</v>
      </c>
      <c r="I19" s="50">
        <v>60.7</v>
      </c>
      <c r="J19" s="50">
        <v>39394010.289999999</v>
      </c>
      <c r="K19" s="50">
        <v>806045.88</v>
      </c>
      <c r="L19" s="50">
        <v>12599032.77</v>
      </c>
      <c r="M19" s="50">
        <v>20539833.199999999</v>
      </c>
      <c r="N19" s="50">
        <v>17359775.440000001</v>
      </c>
      <c r="O19" s="50">
        <v>10843400</v>
      </c>
      <c r="P19" s="50">
        <v>6403600</v>
      </c>
      <c r="Q19" s="50" t="s">
        <v>69</v>
      </c>
      <c r="R19" s="12"/>
      <c r="S19" s="26"/>
    </row>
    <row r="20" spans="1:23" s="15" customFormat="1" ht="18" customHeight="1">
      <c r="A20" s="35" t="s">
        <v>50</v>
      </c>
      <c r="B20" s="32"/>
      <c r="C20" s="6"/>
      <c r="D20" s="33"/>
      <c r="E20" s="50">
        <v>21178885.890000001</v>
      </c>
      <c r="F20" s="50">
        <v>234607</v>
      </c>
      <c r="G20" s="50">
        <v>162865</v>
      </c>
      <c r="H20" s="50">
        <v>285915.24</v>
      </c>
      <c r="I20" s="50">
        <v>3240</v>
      </c>
      <c r="J20" s="50">
        <v>33759153.109999999</v>
      </c>
      <c r="K20" s="50">
        <v>2368471</v>
      </c>
      <c r="L20" s="50">
        <v>2348256.48</v>
      </c>
      <c r="M20" s="50">
        <v>10718511</v>
      </c>
      <c r="N20" s="50">
        <v>11160124.119999999</v>
      </c>
      <c r="O20" s="50">
        <v>4020400</v>
      </c>
      <c r="P20" s="50">
        <v>403600</v>
      </c>
      <c r="Q20" s="50" t="s">
        <v>69</v>
      </c>
      <c r="R20" s="12"/>
      <c r="S20" s="26"/>
    </row>
    <row r="21" spans="1:23" s="15" customFormat="1" ht="18" customHeight="1">
      <c r="A21" s="6" t="s">
        <v>51</v>
      </c>
      <c r="B21" s="32"/>
      <c r="C21" s="32"/>
      <c r="D21" s="33"/>
      <c r="E21" s="50">
        <f>SUM(E22:E23)</f>
        <v>85153402.859999999</v>
      </c>
      <c r="F21" s="50">
        <f t="shared" ref="F21:Q21" si="3">SUM(F22:F23)</f>
        <v>1061733.98</v>
      </c>
      <c r="G21" s="50">
        <f t="shared" si="3"/>
        <v>1291832.1400000001</v>
      </c>
      <c r="H21" s="50">
        <f t="shared" si="3"/>
        <v>0</v>
      </c>
      <c r="I21" s="50">
        <f t="shared" si="3"/>
        <v>393897</v>
      </c>
      <c r="J21" s="50">
        <f t="shared" si="3"/>
        <v>171642443.259</v>
      </c>
      <c r="K21" s="50">
        <f t="shared" si="3"/>
        <v>1218918.55</v>
      </c>
      <c r="L21" s="50">
        <f t="shared" si="3"/>
        <v>20365379.210000001</v>
      </c>
      <c r="M21" s="50">
        <f t="shared" si="3"/>
        <v>204541877.20000002</v>
      </c>
      <c r="N21" s="50">
        <f t="shared" si="3"/>
        <v>43275421.340000004</v>
      </c>
      <c r="O21" s="50">
        <f t="shared" si="3"/>
        <v>27582346.23</v>
      </c>
      <c r="P21" s="50">
        <f t="shared" si="3"/>
        <v>9597648.1799999997</v>
      </c>
      <c r="Q21" s="50">
        <f t="shared" si="3"/>
        <v>0</v>
      </c>
      <c r="R21" s="12"/>
      <c r="S21" s="26"/>
    </row>
    <row r="22" spans="1:23" s="15" customFormat="1" ht="18" customHeight="1">
      <c r="A22" s="36" t="s">
        <v>52</v>
      </c>
      <c r="B22" s="37"/>
      <c r="C22" s="37"/>
      <c r="D22" s="38"/>
      <c r="E22" s="50">
        <v>18609137.48</v>
      </c>
      <c r="F22" s="50">
        <v>89079</v>
      </c>
      <c r="G22" s="50">
        <v>558086.13</v>
      </c>
      <c r="H22" s="50" t="s">
        <v>69</v>
      </c>
      <c r="I22" s="50">
        <v>171420</v>
      </c>
      <c r="J22" s="50">
        <v>141120268</v>
      </c>
      <c r="K22" s="50" t="s">
        <v>69</v>
      </c>
      <c r="L22" s="50">
        <v>3713326.81</v>
      </c>
      <c r="M22" s="50">
        <v>10717736.77</v>
      </c>
      <c r="N22" s="50">
        <v>10944209.810000001</v>
      </c>
      <c r="O22" s="50">
        <v>3134639.95</v>
      </c>
      <c r="P22" s="50">
        <v>2433540</v>
      </c>
      <c r="Q22" s="50" t="s">
        <v>69</v>
      </c>
      <c r="R22" s="12"/>
      <c r="S22" s="26"/>
    </row>
    <row r="23" spans="1:23" s="15" customFormat="1" ht="18" customHeight="1">
      <c r="A23" s="6" t="s">
        <v>53</v>
      </c>
      <c r="B23" s="32"/>
      <c r="C23" s="32"/>
      <c r="D23" s="33"/>
      <c r="E23" s="50">
        <f>SUM(E24:E25)</f>
        <v>66544265.379999995</v>
      </c>
      <c r="F23" s="50">
        <f t="shared" ref="F23:Q23" si="4">SUM(F24:F25)</f>
        <v>972654.98</v>
      </c>
      <c r="G23" s="50">
        <f t="shared" si="4"/>
        <v>733746.01</v>
      </c>
      <c r="H23" s="50">
        <f t="shared" si="4"/>
        <v>0</v>
      </c>
      <c r="I23" s="50">
        <f t="shared" si="4"/>
        <v>222477</v>
      </c>
      <c r="J23" s="50">
        <f t="shared" si="4"/>
        <v>30522175.259</v>
      </c>
      <c r="K23" s="50">
        <f t="shared" si="4"/>
        <v>1218918.55</v>
      </c>
      <c r="L23" s="50">
        <f t="shared" si="4"/>
        <v>16652052.4</v>
      </c>
      <c r="M23" s="50">
        <f t="shared" si="4"/>
        <v>193824140.43000001</v>
      </c>
      <c r="N23" s="50">
        <f t="shared" si="4"/>
        <v>32331211.530000001</v>
      </c>
      <c r="O23" s="50">
        <f t="shared" si="4"/>
        <v>24447706.280000001</v>
      </c>
      <c r="P23" s="50">
        <f t="shared" si="4"/>
        <v>7164108.1799999997</v>
      </c>
      <c r="Q23" s="50">
        <f t="shared" si="4"/>
        <v>0</v>
      </c>
      <c r="R23" s="12"/>
      <c r="S23" s="26"/>
    </row>
    <row r="24" spans="1:23" s="15" customFormat="1" ht="18" customHeight="1">
      <c r="A24" s="65" t="s">
        <v>70</v>
      </c>
      <c r="B24" s="65"/>
      <c r="C24" s="65"/>
      <c r="D24" s="66"/>
      <c r="E24" s="50">
        <v>38057013</v>
      </c>
      <c r="F24" s="50">
        <v>837691</v>
      </c>
      <c r="G24" s="50">
        <v>412349</v>
      </c>
      <c r="H24" s="50" t="s">
        <v>69</v>
      </c>
      <c r="I24" s="50">
        <v>42297</v>
      </c>
      <c r="J24" s="50">
        <v>24920.179</v>
      </c>
      <c r="K24" s="50">
        <v>630593</v>
      </c>
      <c r="L24" s="50">
        <v>7524190</v>
      </c>
      <c r="M24" s="50">
        <v>22955800</v>
      </c>
      <c r="N24" s="50">
        <v>19200961</v>
      </c>
      <c r="O24" s="50">
        <v>11703900</v>
      </c>
      <c r="P24" s="50">
        <v>2340120</v>
      </c>
      <c r="Q24" s="50" t="s">
        <v>69</v>
      </c>
      <c r="R24" s="12"/>
      <c r="S24" s="12"/>
    </row>
    <row r="25" spans="1:23" s="15" customFormat="1" ht="18" customHeight="1">
      <c r="A25" s="22"/>
      <c r="B25" s="22" t="s">
        <v>71</v>
      </c>
      <c r="C25" s="22"/>
      <c r="D25" s="51"/>
      <c r="E25" s="50">
        <v>28487252.379999999</v>
      </c>
      <c r="F25" s="50">
        <v>134963.98000000001</v>
      </c>
      <c r="G25" s="50">
        <v>321397.01</v>
      </c>
      <c r="H25" s="50" t="s">
        <v>69</v>
      </c>
      <c r="I25" s="50">
        <v>180180</v>
      </c>
      <c r="J25" s="50">
        <v>30497255.079999998</v>
      </c>
      <c r="K25" s="50">
        <v>588325.55000000005</v>
      </c>
      <c r="L25" s="50">
        <v>9127862.4000000004</v>
      </c>
      <c r="M25" s="50">
        <v>170868340.43000001</v>
      </c>
      <c r="N25" s="50">
        <v>13130250.529999999</v>
      </c>
      <c r="O25" s="50">
        <v>12743806.279999999</v>
      </c>
      <c r="P25" s="50">
        <v>4823988.18</v>
      </c>
      <c r="Q25" s="50" t="s">
        <v>69</v>
      </c>
      <c r="R25" s="12"/>
      <c r="S25" s="12"/>
    </row>
    <row r="26" spans="1:23" s="15" customFormat="1" ht="18" customHeight="1">
      <c r="A26" s="6" t="s">
        <v>68</v>
      </c>
      <c r="B26" s="22"/>
      <c r="C26" s="22"/>
      <c r="D26" s="51"/>
      <c r="E26" s="50">
        <f>SUM(E27:E28)</f>
        <v>56211624</v>
      </c>
      <c r="F26" s="50">
        <f t="shared" ref="F26:Q26" si="5">SUM(F27:F28)</f>
        <v>22359918.920000002</v>
      </c>
      <c r="G26" s="50">
        <f t="shared" si="5"/>
        <v>22912164.140000001</v>
      </c>
      <c r="H26" s="50">
        <f t="shared" si="5"/>
        <v>21712506.780000001</v>
      </c>
      <c r="I26" s="50">
        <f t="shared" si="5"/>
        <v>21713886.780000001</v>
      </c>
      <c r="J26" s="50">
        <f t="shared" si="5"/>
        <v>55271882.780000001</v>
      </c>
      <c r="K26" s="50">
        <f t="shared" si="5"/>
        <v>21712506.780000001</v>
      </c>
      <c r="L26" s="50">
        <f t="shared" si="5"/>
        <v>26739872.539999999</v>
      </c>
      <c r="M26" s="50">
        <f t="shared" si="5"/>
        <v>44466039.939999998</v>
      </c>
      <c r="N26" s="50">
        <f t="shared" si="5"/>
        <v>35984327.980000004</v>
      </c>
      <c r="O26" s="50">
        <f t="shared" si="5"/>
        <v>27734863.050000001</v>
      </c>
      <c r="P26" s="50">
        <f t="shared" si="5"/>
        <v>27734863.050000001</v>
      </c>
      <c r="Q26" s="50">
        <f t="shared" si="5"/>
        <v>21712506.780000001</v>
      </c>
      <c r="R26" s="12"/>
      <c r="S26" s="12"/>
    </row>
    <row r="27" spans="1:23" s="15" customFormat="1" ht="18" customHeight="1">
      <c r="A27" s="35" t="s">
        <v>54</v>
      </c>
      <c r="B27" s="32"/>
      <c r="C27" s="32"/>
      <c r="D27" s="33"/>
      <c r="E27" s="50">
        <v>34499117.219999999</v>
      </c>
      <c r="F27" s="50">
        <v>647412.14</v>
      </c>
      <c r="G27" s="50">
        <v>1199657.3600000001</v>
      </c>
      <c r="H27" s="50" t="s">
        <v>69</v>
      </c>
      <c r="I27" s="50">
        <v>1380</v>
      </c>
      <c r="J27" s="50">
        <v>33559376</v>
      </c>
      <c r="K27" s="50" t="s">
        <v>69</v>
      </c>
      <c r="L27" s="50">
        <v>5027365.76</v>
      </c>
      <c r="M27" s="50">
        <v>22753533.16</v>
      </c>
      <c r="N27" s="50">
        <v>14271821.199999999</v>
      </c>
      <c r="O27" s="50">
        <v>6022356.2699999996</v>
      </c>
      <c r="P27" s="50">
        <v>6022356.2699999996</v>
      </c>
      <c r="Q27" s="50" t="s">
        <v>69</v>
      </c>
      <c r="R27" s="21"/>
      <c r="S27" s="19"/>
    </row>
    <row r="28" spans="1:23" s="15" customFormat="1" ht="18" customHeight="1">
      <c r="A28" s="6" t="s">
        <v>55</v>
      </c>
      <c r="B28" s="32"/>
      <c r="C28" s="32"/>
      <c r="D28" s="33"/>
      <c r="E28" s="50">
        <v>21712506.780000001</v>
      </c>
      <c r="F28" s="50">
        <v>21712506.780000001</v>
      </c>
      <c r="G28" s="50">
        <v>21712506.780000001</v>
      </c>
      <c r="H28" s="50">
        <v>21712506.780000001</v>
      </c>
      <c r="I28" s="50">
        <v>21712506.780000001</v>
      </c>
      <c r="J28" s="50">
        <v>21712506.780000001</v>
      </c>
      <c r="K28" s="50">
        <v>21712506.780000001</v>
      </c>
      <c r="L28" s="50">
        <v>21712506.780000001</v>
      </c>
      <c r="M28" s="50">
        <v>21712506.780000001</v>
      </c>
      <c r="N28" s="50">
        <v>21712506.780000001</v>
      </c>
      <c r="O28" s="50">
        <v>21712506.780000001</v>
      </c>
      <c r="P28" s="50">
        <v>21712506.780000001</v>
      </c>
      <c r="Q28" s="50">
        <v>21712506.780000001</v>
      </c>
      <c r="R28" s="21"/>
      <c r="S28" s="19"/>
    </row>
    <row r="29" spans="1:23" ht="18" customHeight="1">
      <c r="A29" s="35" t="s">
        <v>56</v>
      </c>
      <c r="B29" s="32"/>
      <c r="C29" s="32"/>
      <c r="D29" s="33"/>
      <c r="E29" s="50">
        <v>21712506.780000001</v>
      </c>
      <c r="F29" s="50">
        <v>109099</v>
      </c>
      <c r="G29" s="50">
        <v>227322.65</v>
      </c>
      <c r="H29" s="50" t="s">
        <v>69</v>
      </c>
      <c r="I29" s="50">
        <v>110215.4</v>
      </c>
      <c r="J29" s="50">
        <v>27629835</v>
      </c>
      <c r="K29" s="50">
        <v>2423567.67</v>
      </c>
      <c r="L29" s="50">
        <v>4529305.46</v>
      </c>
      <c r="M29" s="50">
        <v>9764714.9700000007</v>
      </c>
      <c r="N29" s="50">
        <v>14209764.91</v>
      </c>
      <c r="O29" s="50">
        <v>1300800</v>
      </c>
      <c r="P29" s="50">
        <v>16093120</v>
      </c>
      <c r="Q29" s="50">
        <v>2423567.67</v>
      </c>
      <c r="R29" s="44"/>
      <c r="S29" s="14"/>
    </row>
    <row r="30" spans="1:23" ht="18" customHeight="1">
      <c r="A30" s="4" t="s">
        <v>57</v>
      </c>
      <c r="B30" s="4"/>
      <c r="C30" s="4"/>
      <c r="D30" s="39"/>
      <c r="E30" s="50">
        <f>SUM(E31:E32)</f>
        <v>45967651.93</v>
      </c>
      <c r="F30" s="50">
        <f t="shared" ref="F30:Q30" si="6">SUM(F31:F32)</f>
        <v>414110.4</v>
      </c>
      <c r="G30" s="50">
        <f t="shared" si="6"/>
        <v>1128532.4099999999</v>
      </c>
      <c r="H30" s="50">
        <f t="shared" si="6"/>
        <v>0</v>
      </c>
      <c r="I30" s="50">
        <f t="shared" si="6"/>
        <v>8090</v>
      </c>
      <c r="J30" s="50">
        <f t="shared" si="6"/>
        <v>44817238</v>
      </c>
      <c r="K30" s="50">
        <f t="shared" si="6"/>
        <v>7468120</v>
      </c>
      <c r="L30" s="50">
        <f t="shared" si="6"/>
        <v>7706422.6699999999</v>
      </c>
      <c r="M30" s="50">
        <f t="shared" si="6"/>
        <v>12518120</v>
      </c>
      <c r="N30" s="50">
        <f t="shared" si="6"/>
        <v>11093807.49</v>
      </c>
      <c r="O30" s="50">
        <f t="shared" si="6"/>
        <v>3566100</v>
      </c>
      <c r="P30" s="50">
        <f t="shared" si="6"/>
        <v>4483000</v>
      </c>
      <c r="Q30" s="50">
        <f t="shared" si="6"/>
        <v>35000</v>
      </c>
      <c r="R30" s="44"/>
      <c r="S30" s="14"/>
    </row>
    <row r="31" spans="1:23" ht="18" customHeight="1">
      <c r="A31" s="35" t="s">
        <v>58</v>
      </c>
      <c r="B31" s="9"/>
      <c r="C31" s="9"/>
      <c r="D31" s="11"/>
      <c r="E31" s="50">
        <v>24225590.890000001</v>
      </c>
      <c r="F31" s="50">
        <v>360173.5</v>
      </c>
      <c r="G31" s="50">
        <v>768060.61</v>
      </c>
      <c r="H31" s="50" t="s">
        <v>69</v>
      </c>
      <c r="I31" s="50">
        <v>4370</v>
      </c>
      <c r="J31" s="50">
        <v>24070953</v>
      </c>
      <c r="K31" s="50">
        <v>7468120</v>
      </c>
      <c r="L31" s="50">
        <v>7706422.6699999999</v>
      </c>
      <c r="M31" s="50">
        <v>12518120</v>
      </c>
      <c r="N31" s="50">
        <v>11093807.49</v>
      </c>
      <c r="O31" s="50">
        <v>3566100</v>
      </c>
      <c r="P31" s="50">
        <v>4483000</v>
      </c>
      <c r="Q31" s="50">
        <v>35000</v>
      </c>
      <c r="R31" s="44"/>
      <c r="S31" s="14"/>
    </row>
    <row r="32" spans="1:23" ht="18" customHeight="1">
      <c r="A32" s="35" t="s">
        <v>59</v>
      </c>
      <c r="B32" s="9"/>
      <c r="C32" s="9"/>
      <c r="D32" s="11"/>
      <c r="E32" s="50">
        <v>21742061.039999999</v>
      </c>
      <c r="F32" s="50">
        <v>53936.9</v>
      </c>
      <c r="G32" s="50">
        <v>360471.8</v>
      </c>
      <c r="H32" s="50" t="s">
        <v>69</v>
      </c>
      <c r="I32" s="50">
        <v>3720</v>
      </c>
      <c r="J32" s="50">
        <v>20746285</v>
      </c>
      <c r="K32" s="50" t="s">
        <v>69</v>
      </c>
      <c r="L32" s="50"/>
      <c r="M32" s="50"/>
      <c r="N32" s="50"/>
      <c r="O32" s="50"/>
      <c r="P32" s="50"/>
      <c r="Q32" s="50"/>
      <c r="R32" s="44"/>
      <c r="S32" s="14"/>
    </row>
    <row r="33" spans="1:19" ht="18" customHeight="1">
      <c r="A33" s="30" t="s">
        <v>60</v>
      </c>
      <c r="B33" s="30"/>
      <c r="C33" s="30"/>
      <c r="D33" s="40"/>
      <c r="E33" s="50">
        <f>SUM(E34:E35)</f>
        <v>212945060.54999998</v>
      </c>
      <c r="F33" s="50">
        <f t="shared" ref="F33:Q33" si="7">SUM(F34:F35)</f>
        <v>5426934.2199999997</v>
      </c>
      <c r="G33" s="50">
        <f t="shared" si="7"/>
        <v>10998317.540000001</v>
      </c>
      <c r="H33" s="50">
        <f t="shared" si="7"/>
        <v>4892922.82</v>
      </c>
      <c r="I33" s="50">
        <f t="shared" si="7"/>
        <v>1162846.78</v>
      </c>
      <c r="J33" s="50">
        <f t="shared" si="7"/>
        <v>326587266.98000002</v>
      </c>
      <c r="K33" s="50">
        <f t="shared" si="7"/>
        <v>40373703</v>
      </c>
      <c r="L33" s="50">
        <f t="shared" si="7"/>
        <v>25167253.18</v>
      </c>
      <c r="M33" s="50">
        <f t="shared" si="7"/>
        <v>162145022.30000001</v>
      </c>
      <c r="N33" s="50">
        <f t="shared" si="7"/>
        <v>108050712.7</v>
      </c>
      <c r="O33" s="50">
        <f t="shared" si="7"/>
        <v>57359701.239999995</v>
      </c>
      <c r="P33" s="50">
        <f t="shared" si="7"/>
        <v>22019357.66</v>
      </c>
      <c r="Q33" s="50">
        <f t="shared" si="7"/>
        <v>2490000</v>
      </c>
      <c r="R33" s="44"/>
      <c r="S33" s="14"/>
    </row>
    <row r="34" spans="1:19" ht="18" customHeight="1">
      <c r="A34" s="36" t="s">
        <v>61</v>
      </c>
      <c r="B34" s="36"/>
      <c r="C34" s="36"/>
      <c r="D34" s="41"/>
      <c r="E34" s="50">
        <v>19477921.16</v>
      </c>
      <c r="F34" s="50">
        <v>71579</v>
      </c>
      <c r="G34" s="50">
        <v>413417.13</v>
      </c>
      <c r="H34" s="50" t="s">
        <v>69</v>
      </c>
      <c r="I34" s="50">
        <v>8688</v>
      </c>
      <c r="J34" s="50">
        <v>17694265</v>
      </c>
      <c r="K34" s="50">
        <v>4784800</v>
      </c>
      <c r="L34" s="50">
        <v>904597.34</v>
      </c>
      <c r="M34" s="50">
        <v>11896638</v>
      </c>
      <c r="N34" s="50">
        <v>7715928.8399999999</v>
      </c>
      <c r="O34" s="50">
        <v>1234600</v>
      </c>
      <c r="P34" s="50">
        <v>2034000</v>
      </c>
      <c r="Q34" s="50" t="s">
        <v>69</v>
      </c>
      <c r="R34" s="44"/>
      <c r="S34" s="14"/>
    </row>
    <row r="35" spans="1:19" ht="18" customHeight="1">
      <c r="A35" s="6" t="s">
        <v>62</v>
      </c>
      <c r="B35" s="22"/>
      <c r="C35" s="9"/>
      <c r="D35" s="11"/>
      <c r="E35" s="50">
        <f>SUM(E36:E37)</f>
        <v>193467139.38999999</v>
      </c>
      <c r="F35" s="50">
        <f t="shared" ref="F35:Q35" si="8">SUM(F36:F37)</f>
        <v>5355355.22</v>
      </c>
      <c r="G35" s="50">
        <f t="shared" si="8"/>
        <v>10584900.41</v>
      </c>
      <c r="H35" s="50">
        <f t="shared" si="8"/>
        <v>4892922.82</v>
      </c>
      <c r="I35" s="50">
        <f t="shared" si="8"/>
        <v>1154158.78</v>
      </c>
      <c r="J35" s="50">
        <f t="shared" si="8"/>
        <v>308893001.98000002</v>
      </c>
      <c r="K35" s="50">
        <f t="shared" si="8"/>
        <v>35588903</v>
      </c>
      <c r="L35" s="50">
        <f t="shared" si="8"/>
        <v>24262655.84</v>
      </c>
      <c r="M35" s="50">
        <f t="shared" si="8"/>
        <v>150248384.30000001</v>
      </c>
      <c r="N35" s="50">
        <f t="shared" si="8"/>
        <v>100334783.86</v>
      </c>
      <c r="O35" s="50">
        <f t="shared" si="8"/>
        <v>56125101.239999995</v>
      </c>
      <c r="P35" s="50">
        <f t="shared" si="8"/>
        <v>19985357.66</v>
      </c>
      <c r="Q35" s="50">
        <f t="shared" si="8"/>
        <v>2490000</v>
      </c>
      <c r="R35" s="44"/>
      <c r="S35" s="14"/>
    </row>
    <row r="36" spans="1:19" ht="18" customHeight="1">
      <c r="A36" s="35" t="s">
        <v>63</v>
      </c>
      <c r="B36" s="9"/>
      <c r="C36" s="9"/>
      <c r="D36" s="11"/>
      <c r="E36" s="50">
        <v>161956414.91999999</v>
      </c>
      <c r="F36" s="50">
        <v>4844093.22</v>
      </c>
      <c r="G36" s="50">
        <v>9317532.8699999992</v>
      </c>
      <c r="H36" s="50">
        <v>4892922.82</v>
      </c>
      <c r="I36" s="50">
        <v>938463.6</v>
      </c>
      <c r="J36" s="50">
        <v>251003912.97999999</v>
      </c>
      <c r="K36" s="50">
        <v>35588903</v>
      </c>
      <c r="L36" s="50">
        <v>9908980</v>
      </c>
      <c r="M36" s="50">
        <v>127848913.3</v>
      </c>
      <c r="N36" s="50">
        <v>86801515.709999993</v>
      </c>
      <c r="O36" s="50">
        <v>35913046.939999998</v>
      </c>
      <c r="P36" s="50">
        <v>14026657.66</v>
      </c>
      <c r="Q36" s="50">
        <v>2490000</v>
      </c>
      <c r="R36" s="44"/>
      <c r="S36" s="14"/>
    </row>
    <row r="37" spans="1:19" ht="18" customHeight="1">
      <c r="A37" s="35" t="s">
        <v>64</v>
      </c>
      <c r="B37" s="9"/>
      <c r="C37" s="9"/>
      <c r="D37" s="11"/>
      <c r="E37" s="50">
        <v>31510724.469999999</v>
      </c>
      <c r="F37" s="50">
        <v>511262</v>
      </c>
      <c r="G37" s="50">
        <v>1267367.54</v>
      </c>
      <c r="H37" s="50" t="s">
        <v>69</v>
      </c>
      <c r="I37" s="50">
        <v>215695.18</v>
      </c>
      <c r="J37" s="50">
        <v>57889089</v>
      </c>
      <c r="K37" s="50" t="s">
        <v>69</v>
      </c>
      <c r="L37" s="50">
        <v>14353675.84</v>
      </c>
      <c r="M37" s="50">
        <v>22399471</v>
      </c>
      <c r="N37" s="50">
        <v>13533268.15</v>
      </c>
      <c r="O37" s="50">
        <v>20212054.300000001</v>
      </c>
      <c r="P37" s="50">
        <v>5958700</v>
      </c>
      <c r="Q37" s="50" t="s">
        <v>69</v>
      </c>
      <c r="R37" s="44"/>
      <c r="S37" s="14"/>
    </row>
    <row r="38" spans="1:19" ht="18" customHeight="1">
      <c r="A38" s="4" t="s">
        <v>65</v>
      </c>
      <c r="B38" s="4"/>
      <c r="C38" s="6"/>
      <c r="D38" s="39"/>
      <c r="E38" s="50">
        <f>SUM(E39)</f>
        <v>31757665.18</v>
      </c>
      <c r="F38" s="50">
        <f t="shared" ref="F38:Q38" si="9">SUM(F39)</f>
        <v>1045081</v>
      </c>
      <c r="G38" s="50">
        <f t="shared" si="9"/>
        <v>634394.67000000004</v>
      </c>
      <c r="H38" s="50">
        <f t="shared" si="9"/>
        <v>0</v>
      </c>
      <c r="I38" s="50">
        <f t="shared" si="9"/>
        <v>145290</v>
      </c>
      <c r="J38" s="50">
        <f t="shared" si="9"/>
        <v>29483577</v>
      </c>
      <c r="K38" s="50">
        <f t="shared" si="9"/>
        <v>6838358.1600000001</v>
      </c>
      <c r="L38" s="50">
        <f t="shared" si="9"/>
        <v>2719764.83</v>
      </c>
      <c r="M38" s="50">
        <f t="shared" si="9"/>
        <v>13596810.960000001</v>
      </c>
      <c r="N38" s="50">
        <f t="shared" si="9"/>
        <v>13297467.359999999</v>
      </c>
      <c r="O38" s="50">
        <f t="shared" si="9"/>
        <v>2948584.98</v>
      </c>
      <c r="P38" s="50">
        <f t="shared" si="9"/>
        <v>3402865.74</v>
      </c>
      <c r="Q38" s="50">
        <f t="shared" si="9"/>
        <v>0</v>
      </c>
      <c r="R38" s="44"/>
      <c r="S38" s="14"/>
    </row>
    <row r="39" spans="1:19" ht="18" customHeight="1">
      <c r="A39" s="35" t="s">
        <v>66</v>
      </c>
      <c r="B39" s="9"/>
      <c r="C39" s="9"/>
      <c r="D39" s="11"/>
      <c r="E39" s="50">
        <v>31757665.18</v>
      </c>
      <c r="F39" s="50">
        <v>1045081</v>
      </c>
      <c r="G39" s="50">
        <v>634394.67000000004</v>
      </c>
      <c r="H39" s="50" t="s">
        <v>69</v>
      </c>
      <c r="I39" s="50">
        <v>145290</v>
      </c>
      <c r="J39" s="50">
        <v>29483577</v>
      </c>
      <c r="K39" s="50">
        <v>6838358.1600000001</v>
      </c>
      <c r="L39" s="50">
        <v>2719764.83</v>
      </c>
      <c r="M39" s="50">
        <v>13596810.960000001</v>
      </c>
      <c r="N39" s="50">
        <v>13297467.359999999</v>
      </c>
      <c r="O39" s="50">
        <v>2948584.98</v>
      </c>
      <c r="P39" s="50">
        <v>3402865.74</v>
      </c>
      <c r="Q39" s="50" t="s">
        <v>69</v>
      </c>
      <c r="R39" s="44"/>
      <c r="S39" s="14"/>
    </row>
    <row r="40" spans="1:19" ht="18" customHeight="1">
      <c r="A40" s="42"/>
      <c r="B40" s="10"/>
      <c r="C40" s="10"/>
      <c r="D40" s="43"/>
      <c r="E40" s="64"/>
      <c r="F40" s="64"/>
      <c r="G40" s="64"/>
      <c r="H40" s="64"/>
      <c r="I40" s="64"/>
      <c r="J40" s="64"/>
      <c r="K40" s="64"/>
      <c r="L40" s="60"/>
      <c r="M40" s="60"/>
      <c r="N40" s="60"/>
      <c r="O40" s="60"/>
      <c r="P40" s="60"/>
      <c r="Q40" s="60"/>
      <c r="R40" s="45"/>
      <c r="S40" s="13"/>
    </row>
    <row r="41" spans="1:19">
      <c r="B41" s="8" t="s">
        <v>40</v>
      </c>
      <c r="L41" s="59"/>
      <c r="M41" s="59"/>
      <c r="N41" s="59"/>
      <c r="O41" s="59"/>
      <c r="P41" s="59"/>
      <c r="Q41" s="59"/>
    </row>
    <row r="42" spans="1:19">
      <c r="B42" s="8" t="s">
        <v>67</v>
      </c>
      <c r="L42" s="59"/>
      <c r="M42" s="59"/>
      <c r="N42" s="59"/>
      <c r="O42" s="59"/>
      <c r="P42" s="59"/>
      <c r="Q42" s="59"/>
    </row>
  </sheetData>
  <mergeCells count="7">
    <mergeCell ref="A24:D24"/>
    <mergeCell ref="A5:D11"/>
    <mergeCell ref="E5:K5"/>
    <mergeCell ref="L5:Q5"/>
    <mergeCell ref="R5:S11"/>
    <mergeCell ref="E6:K6"/>
    <mergeCell ref="L6:Q6"/>
  </mergeCells>
  <pageMargins left="0.35433070866141736" right="0.35433070866141736" top="0.78740157480314965" bottom="0.59055118110236227" header="0.51181102362204722" footer="0.51181102362204722"/>
  <pageSetup paperSize="9" scale="6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2017-04-18T17:49:10Z</cp:lastPrinted>
  <dcterms:created xsi:type="dcterms:W3CDTF">1997-06-13T10:07:54Z</dcterms:created>
  <dcterms:modified xsi:type="dcterms:W3CDTF">2017-05-31T13:58:54Z</dcterms:modified>
</cp:coreProperties>
</file>