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8135" windowHeight="7680" activeTab="0"/>
  </bookViews>
  <sheets>
    <sheet name="T-19.2 " sheetId="1" r:id="rId1"/>
  </sheets>
  <definedNames>
    <definedName name="_xlnm.Print_Area" localSheetId="0">'T-19.2 '!$A$1:$U$95</definedName>
  </definedNames>
  <calcPr fullCalcOnLoad="1"/>
</workbook>
</file>

<file path=xl/sharedStrings.xml><?xml version="1.0" encoding="utf-8"?>
<sst xmlns="http://schemas.openxmlformats.org/spreadsheetml/2006/main" count="248" uniqueCount="161">
  <si>
    <t xml:space="preserve"> Source:  Chanthaburi Provincial Office of Local Administration</t>
  </si>
  <si>
    <t xml:space="preserve">     ที่มา:  สำนักงานส่งเสริมการปกครองท้องถิ่นจังหวัดจันทบุรี</t>
  </si>
  <si>
    <t xml:space="preserve">   Chan Khem Subdistrict Municipality</t>
  </si>
  <si>
    <t>เทศบาลตำบลจันทเขลม</t>
  </si>
  <si>
    <t xml:space="preserve">   Klong Phu Subdistrict Municipality</t>
  </si>
  <si>
    <t>เทศบาลตำบลคลองพลู</t>
  </si>
  <si>
    <t xml:space="preserve">   Chark Thai Subdistrict Municipality</t>
  </si>
  <si>
    <t>เทศบาลตำบลชากไทย</t>
  </si>
  <si>
    <t xml:space="preserve">   Takhian Thong Subdistrict Municipality</t>
  </si>
  <si>
    <t>เทศบาลตำบลตะเคียนทอง</t>
  </si>
  <si>
    <t xml:space="preserve">   Phluang Subdistrict Municipality</t>
  </si>
  <si>
    <t>เทศบาลตำบลพลวง</t>
  </si>
  <si>
    <t>Khao Khitchakut District</t>
  </si>
  <si>
    <t>อำเภอเขาคิชฌกูฏ</t>
  </si>
  <si>
    <t xml:space="preserve">   Sanam Chai Subdistrict Municipality</t>
  </si>
  <si>
    <t>เทศบาลตำบลสนามไชย</t>
  </si>
  <si>
    <t xml:space="preserve">   Chang Kham Subdistrict Municipality</t>
  </si>
  <si>
    <t>เทศบาลตำบลช้างข้าม</t>
  </si>
  <si>
    <t xml:space="preserve">   Na Yai Am Subdistrict Municipality</t>
  </si>
  <si>
    <t>เทศบาลตำบลนายายอาม</t>
  </si>
  <si>
    <t>Na Yai Am District</t>
  </si>
  <si>
    <t>อำเภอนายายอาม</t>
  </si>
  <si>
    <t xml:space="preserve">  Pawar Subdistrict Municipality</t>
  </si>
  <si>
    <t>เทศบาลตำบลพวา</t>
  </si>
  <si>
    <t>Kaeng Hang Maeo District</t>
  </si>
  <si>
    <t>อำเภอแก่งหางแมว</t>
  </si>
  <si>
    <t>เทศบาลตำบลทับช้าง</t>
  </si>
  <si>
    <t>เทศบาลตำบลทรายขาว</t>
  </si>
  <si>
    <t>Soi Dao District</t>
  </si>
  <si>
    <t>อำเภอสอยดาว</t>
  </si>
  <si>
    <t xml:space="preserve">   Phliu Subdistrict Municipality</t>
  </si>
  <si>
    <t>เทศบาลตำบลพลิ้ว</t>
  </si>
  <si>
    <t xml:space="preserve">   Pak Nam Laem Sing Subdistrict Municipality</t>
  </si>
  <si>
    <t>เทศบาลตำบลปากน้ำแหลมสิงห์</t>
  </si>
  <si>
    <t>Laem Sing District</t>
  </si>
  <si>
    <t>อำเภอแหลมสิงห์</t>
  </si>
  <si>
    <t>Others</t>
  </si>
  <si>
    <t>Subsidies</t>
  </si>
  <si>
    <t>Investments</t>
  </si>
  <si>
    <t>Operations</t>
  </si>
  <si>
    <t>Personnel</t>
  </si>
  <si>
    <t>fund</t>
  </si>
  <si>
    <t>Miscellaneous</t>
  </si>
  <si>
    <t>and commerce</t>
  </si>
  <si>
    <t>Property</t>
  </si>
  <si>
    <t xml:space="preserve"> fees and fines</t>
  </si>
  <si>
    <t>duties</t>
  </si>
  <si>
    <t>รายจ่ายอื่นๆ</t>
  </si>
  <si>
    <t>งบอุดหนุน</t>
  </si>
  <si>
    <t>งบลงทุน</t>
  </si>
  <si>
    <t>งบดำเนินงาน</t>
  </si>
  <si>
    <t>งบบุคลากร</t>
  </si>
  <si>
    <t>Central</t>
  </si>
  <si>
    <t>อื่น ๆ</t>
  </si>
  <si>
    <t>เงินอุดหนุน</t>
  </si>
  <si>
    <t>เบ็ดเตล็ด</t>
  </si>
  <si>
    <t>Public utilities</t>
  </si>
  <si>
    <t>ทรัพย์สิน</t>
  </si>
  <si>
    <t>Fees, License-</t>
  </si>
  <si>
    <t>Taxes and</t>
  </si>
  <si>
    <t>งบกลาง</t>
  </si>
  <si>
    <t>และการพาณิชย์</t>
  </si>
  <si>
    <t xml:space="preserve"> และค่าปรับ</t>
  </si>
  <si>
    <t>ภาษีอากร</t>
  </si>
  <si>
    <t>สาธารณูปโภค</t>
  </si>
  <si>
    <t>ใบอนุญาต</t>
  </si>
  <si>
    <t>ค่าธรรมเนียม</t>
  </si>
  <si>
    <t>Expenditure</t>
  </si>
  <si>
    <t>Revenue</t>
  </si>
  <si>
    <t>District/municipality</t>
  </si>
  <si>
    <t>รายจ่าย</t>
  </si>
  <si>
    <t xml:space="preserve">รายได้ </t>
  </si>
  <si>
    <t>อำเภอ/เทศบาล</t>
  </si>
  <si>
    <t xml:space="preserve">(บาท  Baht)   </t>
  </si>
  <si>
    <t>Actual Revenue and Expenditure of Municipality by Type, District and Municipality: Fiscal Year 2017  (Cont.)</t>
  </si>
  <si>
    <t>Table</t>
  </si>
  <si>
    <t>รายรับ และรายจ่ายจริงของเทศบาล จำแนกตามประเภท เป็นรายอำเภอ และเทศบาล ปีงบประมาณ 2560  (ต่อ)</t>
  </si>
  <si>
    <t xml:space="preserve">ตาราง   </t>
  </si>
  <si>
    <t xml:space="preserve">   Ang Kiri Subdistrict Municipality</t>
  </si>
  <si>
    <t>เทศบาลตำบลอ่างคีรี</t>
  </si>
  <si>
    <t xml:space="preserve">   Wang Sam Subdistrict Municipality</t>
  </si>
  <si>
    <t>เทศบาลตำบลวังแซ้ม</t>
  </si>
  <si>
    <t xml:space="preserve">   Pattawee Subdistrict Municipality</t>
  </si>
  <si>
    <t>เทศบาลตำบลปัถวี</t>
  </si>
  <si>
    <t xml:space="preserve">   Tha Luang Subdistrict Municipality</t>
  </si>
  <si>
    <t>เทศบาลตำบลท่าหลวง</t>
  </si>
  <si>
    <t xml:space="preserve">   Chamun Subdistrict Municipality</t>
  </si>
  <si>
    <t>เทศบาลตำบลฉมัน</t>
  </si>
  <si>
    <t xml:space="preserve">   Makham Mueang Mai Subdistrict Municipality</t>
  </si>
  <si>
    <t>เทศบาลตำบลมะขามเมืองใหม่</t>
  </si>
  <si>
    <t xml:space="preserve">   Makham Subdistrict Municipality</t>
  </si>
  <si>
    <t>เทศบาลตำบลมะขาม</t>
  </si>
  <si>
    <t>Makham District</t>
  </si>
  <si>
    <t>อำเภอมะขาม</t>
  </si>
  <si>
    <t xml:space="preserve">   Thap Sai Subdistrict Municipality</t>
  </si>
  <si>
    <t>เทศบาลตำบลทับไทร</t>
  </si>
  <si>
    <t xml:space="preserve">   Khlong Yai Subdistrict Municipality</t>
  </si>
  <si>
    <t>เทศบาลตำบลคลองใหญ่</t>
  </si>
  <si>
    <t xml:space="preserve">   Nong Takong Subdistrict Municipality</t>
  </si>
  <si>
    <t>เทศบาลตำบลหนองตาคง</t>
  </si>
  <si>
    <t xml:space="preserve">   Pong Nam Ron Subdistrict Municipality</t>
  </si>
  <si>
    <t>เทศบาลตำบลโป่งน้ำร้อน</t>
  </si>
  <si>
    <t>Pong Nam Ron District</t>
  </si>
  <si>
    <t>อำเภอโป่งน้ำร้อน</t>
  </si>
  <si>
    <t xml:space="preserve">   Song Phi Nong Subdistrict Municipality</t>
  </si>
  <si>
    <t>เทศบาลตำบลสองพี่น้อง</t>
  </si>
  <si>
    <t xml:space="preserve">   Khao Wor Ploy Wanh Subdistrict Municipality</t>
  </si>
  <si>
    <t>เทศบาลตำบลเขาวัว-พลอยแหวน</t>
  </si>
  <si>
    <t xml:space="preserve">   Khao Bai Si Subdistrict Municipality</t>
  </si>
  <si>
    <t>เทศบาลตำบลเขาบายศรี</t>
  </si>
  <si>
    <t xml:space="preserve">   Nong Khla Subdistrict Municipality</t>
  </si>
  <si>
    <t>เทศบาลตำบลหนองคล้า</t>
  </si>
  <si>
    <t xml:space="preserve">   Noen Sung Subdistrict Municipality</t>
  </si>
  <si>
    <t>เทศบาลตำบลเนินสูง</t>
  </si>
  <si>
    <t xml:space="preserve">   Tha Mai Town Municipality</t>
  </si>
  <si>
    <t>เทศบาลเมืองท่าใหม่</t>
  </si>
  <si>
    <t>Tha Mai District</t>
  </si>
  <si>
    <t>อำเภอท่าใหม่</t>
  </si>
  <si>
    <t xml:space="preserve">(บาท  Baht)     </t>
  </si>
  <si>
    <t xml:space="preserve">   Wan Yao Subdistrict Municipality</t>
  </si>
  <si>
    <t>เทศบาลตำบลวันยาว</t>
  </si>
  <si>
    <t xml:space="preserve">   Suieng Subdistrict Municipality</t>
  </si>
  <si>
    <t>เทศบาลตำบลซึ้ง</t>
  </si>
  <si>
    <t xml:space="preserve">   Tok Phrom Subdistrict Municipality</t>
  </si>
  <si>
    <t>เทศบาลตำบลตกพรม</t>
  </si>
  <si>
    <t xml:space="preserve">   Kwian Hak Subdistrict Municipality</t>
  </si>
  <si>
    <t>เทศบาลตำบลเกวียนหัก</t>
  </si>
  <si>
    <t xml:space="preserve">   Bo Subdistrict Municipality</t>
  </si>
  <si>
    <t>เทศบาลตำบลบ่อ</t>
  </si>
  <si>
    <t xml:space="preserve">   Borwen Subdistrict Municipality</t>
  </si>
  <si>
    <t>เทศบาลตำบลบ่อเวฬุ</t>
  </si>
  <si>
    <t xml:space="preserve">   Khlung Town Municipality</t>
  </si>
  <si>
    <t>เทศบาลเมืองขลุง</t>
  </si>
  <si>
    <t>Khlung District</t>
  </si>
  <si>
    <t>อำเภอขลุง</t>
  </si>
  <si>
    <t xml:space="preserve">  Salaeng  Subdistrict Munitcipality</t>
  </si>
  <si>
    <t>เทศบาลตำบลแสลง</t>
  </si>
  <si>
    <t xml:space="preserve">   Phlap Phla Subdistrict Munitcipality</t>
  </si>
  <si>
    <t>เทศบาลตำบลพลับพลา</t>
  </si>
  <si>
    <t xml:space="preserve">   Kai Nean Wong  Subdistrict Munitcipality</t>
  </si>
  <si>
    <t>เทศบาลตำบลค่ายเนินวง</t>
  </si>
  <si>
    <t xml:space="preserve">   Kohkwang  Subdistrict Munitcipality</t>
  </si>
  <si>
    <t>เทศบาลตำบลเกาะขวาง</t>
  </si>
  <si>
    <t xml:space="preserve">   Nong Bua Subdistrict Munitcipality</t>
  </si>
  <si>
    <t>เทศบาลตำบลหนองบัว</t>
  </si>
  <si>
    <t xml:space="preserve">   Phlap Phla Naria Subdistrict Munitcipality</t>
  </si>
  <si>
    <t>เทศบาลตำบลพลับพลานารายณ์</t>
  </si>
  <si>
    <t xml:space="preserve">   Bang Kacha Subdistrict Munitcipality</t>
  </si>
  <si>
    <t>เทศบาลตำบลบางกะจะ</t>
  </si>
  <si>
    <t xml:space="preserve">   Tha Chang Town Munitcipality</t>
  </si>
  <si>
    <t>เทศบาลเมืองท่าช้าง</t>
  </si>
  <si>
    <t xml:space="preserve">   Chanthanimit Subdistrict Munitcipality</t>
  </si>
  <si>
    <t>เทศบาลเมืองจันทนิมิต</t>
  </si>
  <si>
    <t xml:space="preserve">   Chanthaburi Town Munitcipality</t>
  </si>
  <si>
    <t>เทศบาลเมืองจันทบุรี</t>
  </si>
  <si>
    <t>Mueang Chanthaburi District</t>
  </si>
  <si>
    <t>อำเภอเมืองจันทบุรี</t>
  </si>
  <si>
    <t>Total</t>
  </si>
  <si>
    <t>รวมยอด</t>
  </si>
  <si>
    <t>Actual Revenue and Expenditure of Municipality by Type, District and Municipality: Fiscal Year 2017</t>
  </si>
  <si>
    <t>รายรับ และรายจ่ายจริงของเทศบาล จำแนกตามประเภท เป็นรายอำเภอ และเทศบาล ปีงบประมาณ 2560</t>
  </si>
</sst>
</file>

<file path=xl/styles.xml><?xml version="1.0" encoding="utf-8"?>
<styleSheet xmlns="http://schemas.openxmlformats.org/spreadsheetml/2006/main">
  <numFmts count="10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164" formatCode="_-* #,##0.00_-;\-&quot;฿&quot;* #,##0.00_-;_-* &quot;-&quot;_-;_-@_-"/>
    <numFmt numFmtId="165" formatCode="0.0"/>
  </numFmts>
  <fonts count="53">
    <font>
      <sz val="14"/>
      <name val="Cordia New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sz val="10"/>
      <name val="TH SarabunPSK"/>
      <family val="2"/>
    </font>
    <font>
      <sz val="8"/>
      <name val="TH SarabunPSK"/>
      <family val="2"/>
    </font>
    <font>
      <sz val="9"/>
      <name val="TH SarabunPSK"/>
      <family val="2"/>
    </font>
    <font>
      <b/>
      <sz val="11"/>
      <name val="TH SarabunPSK"/>
      <family val="2"/>
    </font>
    <font>
      <b/>
      <sz val="8"/>
      <name val="TH SarabunPSK"/>
      <family val="2"/>
    </font>
    <font>
      <b/>
      <sz val="9"/>
      <name val="TH SarabunPSK"/>
      <family val="2"/>
    </font>
    <font>
      <sz val="13"/>
      <name val="TH SarabunPSK"/>
      <family val="2"/>
    </font>
    <font>
      <b/>
      <sz val="13"/>
      <name val="TH SarabunPSK"/>
      <family val="2"/>
    </font>
    <font>
      <b/>
      <sz val="14"/>
      <name val="TH SarabunPSK"/>
      <family val="2"/>
    </font>
    <font>
      <b/>
      <sz val="7"/>
      <name val="TH SarabunPSK"/>
      <family val="2"/>
    </font>
    <font>
      <sz val="7.5"/>
      <name val="TH SarabunPSK"/>
      <family val="2"/>
    </font>
    <font>
      <sz val="9"/>
      <name val="Cordia New"/>
      <family val="2"/>
    </font>
    <font>
      <sz val="12"/>
      <name val="TH SarabunPSK"/>
      <family val="2"/>
    </font>
    <font>
      <b/>
      <sz val="12"/>
      <color indexed="8"/>
      <name val="TH SarabunPSK"/>
      <family val="0"/>
    </font>
    <font>
      <b/>
      <sz val="13"/>
      <color indexed="8"/>
      <name val="TH SarabunPS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</borders>
  <cellStyleXfs count="62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36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36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79">
    <xf numFmtId="0" fontId="0" fillId="0" borderId="0" xfId="0" applyAlignment="1">
      <alignment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0" fillId="0" borderId="0" xfId="0" applyFont="1" applyAlignment="1">
      <alignment vertical="top"/>
    </xf>
    <xf numFmtId="0" fontId="20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vertical="center"/>
    </xf>
    <xf numFmtId="164" fontId="22" fillId="0" borderId="12" xfId="38" applyNumberFormat="1" applyFont="1" applyBorder="1" applyAlignment="1">
      <alignment vertical="center" shrinkToFit="1"/>
    </xf>
    <xf numFmtId="0" fontId="23" fillId="0" borderId="10" xfId="0" applyFont="1" applyBorder="1" applyAlignment="1">
      <alignment horizontal="left" vertical="center"/>
    </xf>
    <xf numFmtId="0" fontId="22" fillId="0" borderId="0" xfId="0" applyFont="1" applyBorder="1" applyAlignment="1">
      <alignment horizontal="center" vertical="center"/>
    </xf>
    <xf numFmtId="0" fontId="22" fillId="0" borderId="13" xfId="0" applyFont="1" applyBorder="1" applyAlignment="1">
      <alignment vertical="center"/>
    </xf>
    <xf numFmtId="164" fontId="22" fillId="0" borderId="14" xfId="38" applyNumberFormat="1" applyFont="1" applyBorder="1" applyAlignment="1">
      <alignment vertical="center" shrinkToFit="1"/>
    </xf>
    <xf numFmtId="0" fontId="23" fillId="0" borderId="0" xfId="0" applyFont="1" applyBorder="1" applyAlignment="1">
      <alignment horizontal="left" vertical="center"/>
    </xf>
    <xf numFmtId="0" fontId="24" fillId="0" borderId="0" xfId="0" applyFont="1" applyAlignment="1">
      <alignment vertical="center"/>
    </xf>
    <xf numFmtId="0" fontId="25" fillId="0" borderId="0" xfId="0" applyFont="1" applyBorder="1" applyAlignment="1">
      <alignment horizontal="center" vertical="center"/>
    </xf>
    <xf numFmtId="0" fontId="25" fillId="0" borderId="13" xfId="0" applyFont="1" applyBorder="1" applyAlignment="1">
      <alignment vertical="center"/>
    </xf>
    <xf numFmtId="164" fontId="25" fillId="0" borderId="14" xfId="38" applyNumberFormat="1" applyFont="1" applyBorder="1" applyAlignment="1">
      <alignment vertical="center" shrinkToFit="1"/>
    </xf>
    <xf numFmtId="0" fontId="26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23" fillId="0" borderId="15" xfId="0" applyFont="1" applyBorder="1" applyAlignment="1">
      <alignment horizontal="left" vertical="center" shrinkToFit="1"/>
    </xf>
    <xf numFmtId="0" fontId="23" fillId="0" borderId="0" xfId="0" applyFont="1" applyBorder="1" applyAlignment="1">
      <alignment horizontal="left" vertical="center" shrinkToFit="1"/>
    </xf>
    <xf numFmtId="0" fontId="23" fillId="0" borderId="0" xfId="0" applyFont="1" applyAlignment="1">
      <alignment vertical="center"/>
    </xf>
    <xf numFmtId="0" fontId="23" fillId="0" borderId="10" xfId="0" applyFont="1" applyBorder="1" applyAlignment="1">
      <alignment vertical="center" shrinkToFit="1"/>
    </xf>
    <xf numFmtId="0" fontId="23" fillId="0" borderId="11" xfId="0" applyFont="1" applyBorder="1" applyAlignment="1">
      <alignment vertical="center" shrinkToFit="1"/>
    </xf>
    <xf numFmtId="0" fontId="23" fillId="0" borderId="12" xfId="0" applyFont="1" applyBorder="1" applyAlignment="1">
      <alignment horizontal="center" vertical="center" shrinkToFit="1"/>
    </xf>
    <xf numFmtId="0" fontId="23" fillId="0" borderId="11" xfId="0" applyFont="1" applyBorder="1" applyAlignment="1">
      <alignment horizontal="center" vertical="center" shrinkToFit="1"/>
    </xf>
    <xf numFmtId="0" fontId="23" fillId="0" borderId="16" xfId="0" applyFont="1" applyBorder="1" applyAlignment="1">
      <alignment horizontal="center" vertical="center" shrinkToFit="1"/>
    </xf>
    <xf numFmtId="0" fontId="23" fillId="0" borderId="10" xfId="0" applyFont="1" applyBorder="1" applyAlignment="1">
      <alignment horizontal="center" vertical="center" shrinkToFit="1"/>
    </xf>
    <xf numFmtId="0" fontId="23" fillId="0" borderId="0" xfId="0" applyFont="1" applyBorder="1" applyAlignment="1">
      <alignment vertical="center" shrinkToFit="1"/>
    </xf>
    <xf numFmtId="0" fontId="23" fillId="0" borderId="13" xfId="0" applyFont="1" applyBorder="1" applyAlignment="1">
      <alignment vertical="center" shrinkToFit="1"/>
    </xf>
    <xf numFmtId="0" fontId="23" fillId="0" borderId="13" xfId="0" applyFont="1" applyBorder="1" applyAlignment="1">
      <alignment horizontal="center" vertical="center" shrinkToFit="1"/>
    </xf>
    <xf numFmtId="0" fontId="23" fillId="0" borderId="14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15" xfId="0" applyFont="1" applyBorder="1" applyAlignment="1">
      <alignment horizontal="center" vertical="center" shrinkToFit="1"/>
    </xf>
    <xf numFmtId="0" fontId="23" fillId="0" borderId="0" xfId="0" applyFont="1" applyBorder="1" applyAlignment="1">
      <alignment horizontal="center" vertical="center" shrinkToFit="1"/>
    </xf>
    <xf numFmtId="0" fontId="23" fillId="0" borderId="0" xfId="0" applyFont="1" applyAlignment="1">
      <alignment horizontal="center" vertical="center" shrinkToFit="1"/>
    </xf>
    <xf numFmtId="0" fontId="23" fillId="0" borderId="0" xfId="0" applyFont="1" applyAlignment="1">
      <alignment vertical="center" shrinkToFit="1"/>
    </xf>
    <xf numFmtId="0" fontId="23" fillId="0" borderId="17" xfId="0" applyFont="1" applyBorder="1" applyAlignment="1">
      <alignment vertical="center" shrinkToFit="1"/>
    </xf>
    <xf numFmtId="0" fontId="23" fillId="0" borderId="10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 shrinkToFit="1"/>
    </xf>
    <xf numFmtId="0" fontId="23" fillId="0" borderId="18" xfId="0" applyFont="1" applyBorder="1" applyAlignment="1">
      <alignment vertical="center" shrinkToFit="1"/>
    </xf>
    <xf numFmtId="0" fontId="23" fillId="0" borderId="19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/>
    </xf>
    <xf numFmtId="0" fontId="23" fillId="0" borderId="19" xfId="0" applyFont="1" applyBorder="1" applyAlignment="1">
      <alignment horizontal="center" vertical="center"/>
    </xf>
    <xf numFmtId="0" fontId="23" fillId="0" borderId="20" xfId="0" applyFont="1" applyBorder="1" applyAlignment="1">
      <alignment horizontal="center" vertical="center" shrinkToFit="1"/>
    </xf>
    <xf numFmtId="0" fontId="23" fillId="0" borderId="18" xfId="0" applyFont="1" applyBorder="1" applyAlignment="1">
      <alignment horizontal="center" vertical="center" shrinkToFit="1"/>
    </xf>
    <xf numFmtId="0" fontId="27" fillId="0" borderId="10" xfId="0" applyFont="1" applyBorder="1" applyAlignment="1">
      <alignment horizontal="right"/>
    </xf>
    <xf numFmtId="0" fontId="28" fillId="0" borderId="0" xfId="0" applyFont="1" applyBorder="1" applyAlignment="1">
      <alignment vertical="center"/>
    </xf>
    <xf numFmtId="0" fontId="27" fillId="0" borderId="0" xfId="0" applyFont="1" applyAlignment="1">
      <alignment horizontal="right"/>
    </xf>
    <xf numFmtId="0" fontId="29" fillId="0" borderId="0" xfId="0" applyFont="1" applyBorder="1" applyAlignment="1">
      <alignment horizontal="left" vertical="center"/>
    </xf>
    <xf numFmtId="165" fontId="29" fillId="0" borderId="0" xfId="0" applyNumberFormat="1" applyFont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Alignment="1">
      <alignment horizontal="left" vertical="center"/>
    </xf>
    <xf numFmtId="0" fontId="23" fillId="0" borderId="0" xfId="0" applyFont="1" applyBorder="1" applyAlignment="1">
      <alignment vertical="center"/>
    </xf>
    <xf numFmtId="164" fontId="23" fillId="0" borderId="0" xfId="38" applyNumberFormat="1" applyFont="1" applyBorder="1" applyAlignment="1">
      <alignment vertical="center" shrinkToFit="1"/>
    </xf>
    <xf numFmtId="0" fontId="20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 vertical="center"/>
    </xf>
    <xf numFmtId="0" fontId="23" fillId="0" borderId="15" xfId="0" applyFont="1" applyBorder="1" applyAlignment="1">
      <alignment horizontal="left" vertical="center"/>
    </xf>
    <xf numFmtId="0" fontId="30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6" fillId="0" borderId="15" xfId="0" applyFont="1" applyBorder="1" applyAlignment="1">
      <alignment horizontal="left" vertical="center"/>
    </xf>
    <xf numFmtId="0" fontId="32" fillId="0" borderId="15" xfId="0" applyFont="1" applyBorder="1" applyAlignment="1">
      <alignment/>
    </xf>
    <xf numFmtId="0" fontId="32" fillId="0" borderId="0" xfId="0" applyFont="1" applyAlignment="1">
      <alignment/>
    </xf>
    <xf numFmtId="0" fontId="25" fillId="0" borderId="18" xfId="0" applyFont="1" applyBorder="1" applyAlignment="1">
      <alignment horizontal="left" vertical="center" shrinkToFit="1"/>
    </xf>
    <xf numFmtId="0" fontId="25" fillId="0" borderId="19" xfId="0" applyFont="1" applyBorder="1" applyAlignment="1">
      <alignment horizontal="left" vertical="center" shrinkToFit="1"/>
    </xf>
    <xf numFmtId="0" fontId="26" fillId="0" borderId="20" xfId="0" applyFont="1" applyBorder="1" applyAlignment="1">
      <alignment horizontal="left" vertical="center"/>
    </xf>
    <xf numFmtId="0" fontId="26" fillId="0" borderId="18" xfId="0" applyFont="1" applyBorder="1" applyAlignment="1">
      <alignment horizontal="left" vertical="center"/>
    </xf>
    <xf numFmtId="0" fontId="33" fillId="0" borderId="0" xfId="0" applyFont="1" applyAlignment="1">
      <alignment vertical="center"/>
    </xf>
    <xf numFmtId="0" fontId="33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5" fillId="0" borderId="18" xfId="0" applyFont="1" applyBorder="1" applyAlignment="1">
      <alignment horizontal="center" vertical="center" shrinkToFit="1"/>
    </xf>
    <xf numFmtId="0" fontId="25" fillId="0" borderId="19" xfId="0" applyFont="1" applyBorder="1" applyAlignment="1">
      <alignment horizontal="center" vertical="center" shrinkToFit="1"/>
    </xf>
    <xf numFmtId="0" fontId="26" fillId="0" borderId="20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7" fillId="0" borderId="0" xfId="0" applyFont="1" applyBorder="1" applyAlignment="1">
      <alignment vertic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เครื่องหมายจุลภาค 2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1314450</xdr:colOff>
      <xdr:row>0</xdr:row>
      <xdr:rowOff>0</xdr:rowOff>
    </xdr:from>
    <xdr:to>
      <xdr:col>21</xdr:col>
      <xdr:colOff>85725</xdr:colOff>
      <xdr:row>10</xdr:row>
      <xdr:rowOff>200025</xdr:rowOff>
    </xdr:to>
    <xdr:grpSp>
      <xdr:nvGrpSpPr>
        <xdr:cNvPr id="1" name="Group 8"/>
        <xdr:cNvGrpSpPr>
          <a:grpSpLocks/>
        </xdr:cNvGrpSpPr>
      </xdr:nvGrpSpPr>
      <xdr:grpSpPr>
        <a:xfrm>
          <a:off x="9991725" y="0"/>
          <a:ext cx="419100" cy="2247900"/>
          <a:chOff x="9582150" y="76200"/>
          <a:chExt cx="422660" cy="2198735"/>
        </a:xfrm>
        <a:solidFill>
          <a:srgbClr val="FFFFFF"/>
        </a:solidFill>
      </xdr:grpSpPr>
      <xdr:grpSp>
        <xdr:nvGrpSpPr>
          <xdr:cNvPr id="2" name="Group 5"/>
          <xdr:cNvGrpSpPr>
            <a:grpSpLocks/>
          </xdr:cNvGrpSpPr>
        </xdr:nvGrpSpPr>
        <xdr:grpSpPr>
          <a:xfrm>
            <a:off x="9582150" y="76200"/>
            <a:ext cx="333373" cy="504610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3" name="Flowchart: Delay 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4" name="TextBox 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160</a:t>
              </a:r>
            </a:p>
          </xdr:txBody>
        </xdr:sp>
      </xdr:grpSp>
      <xdr:sp>
        <xdr:nvSpPr>
          <xdr:cNvPr id="5" name="Text Box 6"/>
          <xdr:cNvSpPr txBox="1">
            <a:spLocks noChangeArrowheads="1"/>
          </xdr:cNvSpPr>
        </xdr:nvSpPr>
        <xdr:spPr>
          <a:xfrm>
            <a:off x="9648825" y="523643"/>
            <a:ext cx="355985" cy="1751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</xdr:grpSp>
    <xdr:clientData/>
  </xdr:twoCellAnchor>
  <xdr:twoCellAnchor>
    <xdr:from>
      <xdr:col>18</xdr:col>
      <xdr:colOff>1181100</xdr:colOff>
      <xdr:row>50</xdr:row>
      <xdr:rowOff>133350</xdr:rowOff>
    </xdr:from>
    <xdr:to>
      <xdr:col>21</xdr:col>
      <xdr:colOff>0</xdr:colOff>
      <xdr:row>64</xdr:row>
      <xdr:rowOff>9525</xdr:rowOff>
    </xdr:to>
    <xdr:grpSp>
      <xdr:nvGrpSpPr>
        <xdr:cNvPr id="6" name="Group 7"/>
        <xdr:cNvGrpSpPr>
          <a:grpSpLocks/>
        </xdr:cNvGrpSpPr>
      </xdr:nvGrpSpPr>
      <xdr:grpSpPr>
        <a:xfrm>
          <a:off x="9858375" y="10858500"/>
          <a:ext cx="466725" cy="2876550"/>
          <a:chOff x="9220200" y="3686175"/>
          <a:chExt cx="466725" cy="2829794"/>
        </a:xfrm>
        <a:solidFill>
          <a:srgbClr val="FFFFFF"/>
        </a:solidFill>
      </xdr:grpSpPr>
      <xdr:grpSp>
        <xdr:nvGrpSpPr>
          <xdr:cNvPr id="7" name="Group 11"/>
          <xdr:cNvGrpSpPr>
            <a:grpSpLocks/>
          </xdr:cNvGrpSpPr>
        </xdr:nvGrpSpPr>
        <xdr:grpSpPr>
          <a:xfrm>
            <a:off x="9353567" y="6048346"/>
            <a:ext cx="333358" cy="467623"/>
            <a:chOff x="9591675" y="6219829"/>
            <a:chExt cx="333375" cy="467594"/>
          </a:xfrm>
          <a:solidFill>
            <a:srgbClr val="FFFFFF"/>
          </a:solidFill>
        </xdr:grpSpPr>
        <xdr:sp>
          <xdr:nvSpPr>
            <xdr:cNvPr id="8" name="Flowchart: Delay 12"/>
            <xdr:cNvSpPr>
              <a:spLocks/>
            </xdr:cNvSpPr>
          </xdr:nvSpPr>
          <xdr:spPr>
            <a:xfrm rot="5400000">
              <a:off x="9553671" y="6276992"/>
              <a:ext cx="409551" cy="333395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9" name="TextBox 10"/>
            <xdr:cNvSpPr txBox="1">
              <a:spLocks noChangeArrowheads="1"/>
            </xdr:cNvSpPr>
          </xdr:nvSpPr>
          <xdr:spPr>
            <a:xfrm rot="5400000">
              <a:off x="9522251" y="6308321"/>
              <a:ext cx="467558" cy="290493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161</a:t>
              </a:r>
            </a:p>
          </xdr:txBody>
        </xdr:sp>
      </xdr:grpSp>
      <xdr:sp>
        <xdr:nvSpPr>
          <xdr:cNvPr id="10" name="Text Box 6"/>
          <xdr:cNvSpPr txBox="1">
            <a:spLocks noChangeArrowheads="1"/>
          </xdr:cNvSpPr>
        </xdr:nvSpPr>
        <xdr:spPr>
          <a:xfrm>
            <a:off x="9220200" y="3686175"/>
            <a:ext cx="409551" cy="234094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anchor="b" vert="vert"/>
          <a:p>
            <a:pPr algn="r">
              <a:defRPr/>
            </a:pPr>
            <a:r>
              <a:rPr lang="en-US" cap="none" sz="1300" b="1" i="0" u="none" baseline="0">
                <a:solidFill>
                  <a:srgbClr val="000000"/>
                </a:solidFill>
              </a:rPr>
              <a:t>Fiscal Statistics</a:t>
            </a:r>
          </a:p>
        </xdr:txBody>
      </xdr:sp>
    </xdr:grpSp>
    <xdr:clientData/>
  </xdr:twoCellAnchor>
  <xdr:twoCellAnchor>
    <xdr:from>
      <xdr:col>18</xdr:col>
      <xdr:colOff>1314450</xdr:colOff>
      <xdr:row>64</xdr:row>
      <xdr:rowOff>9525</xdr:rowOff>
    </xdr:from>
    <xdr:to>
      <xdr:col>21</xdr:col>
      <xdr:colOff>85725</xdr:colOff>
      <xdr:row>74</xdr:row>
      <xdr:rowOff>200025</xdr:rowOff>
    </xdr:to>
    <xdr:grpSp>
      <xdr:nvGrpSpPr>
        <xdr:cNvPr id="11" name="Group 8"/>
        <xdr:cNvGrpSpPr>
          <a:grpSpLocks/>
        </xdr:cNvGrpSpPr>
      </xdr:nvGrpSpPr>
      <xdr:grpSpPr>
        <a:xfrm>
          <a:off x="9991725" y="13735050"/>
          <a:ext cx="419100" cy="2238375"/>
          <a:chOff x="9582150" y="76200"/>
          <a:chExt cx="422660" cy="2198735"/>
        </a:xfrm>
        <a:solidFill>
          <a:srgbClr val="FFFFFF"/>
        </a:solidFill>
      </xdr:grpSpPr>
      <xdr:grpSp>
        <xdr:nvGrpSpPr>
          <xdr:cNvPr id="12" name="Group 5"/>
          <xdr:cNvGrpSpPr>
            <a:grpSpLocks/>
          </xdr:cNvGrpSpPr>
        </xdr:nvGrpSpPr>
        <xdr:grpSpPr>
          <a:xfrm>
            <a:off x="9582150" y="76200"/>
            <a:ext cx="333373" cy="504610"/>
            <a:chOff x="10001250" y="238125"/>
            <a:chExt cx="333375" cy="504828"/>
          </a:xfrm>
          <a:solidFill>
            <a:srgbClr val="FFFFFF"/>
          </a:solidFill>
        </xdr:grpSpPr>
        <xdr:sp>
          <xdr:nvSpPr>
            <xdr:cNvPr id="13" name="Flowchart: Delay 6"/>
            <xdr:cNvSpPr>
              <a:spLocks/>
            </xdr:cNvSpPr>
          </xdr:nvSpPr>
          <xdr:spPr>
            <a:xfrm rot="16200000">
              <a:off x="10001250" y="238125"/>
              <a:ext cx="333375" cy="409542"/>
            </a:xfrm>
            <a:prstGeom prst="flowChartDelay">
              <a:avLst/>
            </a:prstGeom>
            <a:solidFill>
              <a:srgbClr val="BFBFBF"/>
            </a:solidFill>
            <a:ln w="9525" cmpd="sng">
              <a:noFill/>
            </a:ln>
          </xdr:spPr>
          <xdr:txBody>
            <a:bodyPr vertOverflow="clip" wrap="square" lIns="18288" tIns="0" rIns="0" bIns="0" vert="vert"/>
            <a:p>
              <a:pPr algn="l">
                <a:defRPr/>
              </a:pPr>
              <a:r>
                <a:rPr lang="en-US" cap="none" u="none" baseline="0">
                  <a:latin typeface="Cordia New"/>
                  <a:ea typeface="Cordia New"/>
                  <a:cs typeface="Cordia New"/>
                </a:rPr>
                <a:t/>
              </a:r>
            </a:p>
          </xdr:txBody>
        </xdr:sp>
        <xdr:sp>
          <xdr:nvSpPr>
            <xdr:cNvPr id="14" name="TextBox 15"/>
            <xdr:cNvSpPr txBox="1">
              <a:spLocks noChangeArrowheads="1"/>
            </xdr:cNvSpPr>
          </xdr:nvSpPr>
          <xdr:spPr>
            <a:xfrm rot="5400000">
              <a:off x="9941827" y="364332"/>
              <a:ext cx="485811" cy="271471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91440" tIns="45720" rIns="91440" bIns="45720"/>
            <a:p>
              <a:pPr algn="l">
                <a:defRPr/>
              </a:pPr>
              <a:r>
                <a:rPr lang="en-US" cap="none" sz="1100" b="0" i="0" u="none" baseline="0">
                  <a:solidFill>
                    <a:srgbClr val="000000"/>
                  </a:solidFill>
                </a:rPr>
                <a:t>162</a:t>
              </a:r>
            </a:p>
          </xdr:txBody>
        </xdr:sp>
      </xdr:grpSp>
      <xdr:sp>
        <xdr:nvSpPr>
          <xdr:cNvPr id="15" name="Text Box 6"/>
          <xdr:cNvSpPr txBox="1">
            <a:spLocks noChangeArrowheads="1"/>
          </xdr:cNvSpPr>
        </xdr:nvSpPr>
        <xdr:spPr>
          <a:xfrm>
            <a:off x="9648825" y="523643"/>
            <a:ext cx="355985" cy="175129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27432" tIns="32004" rIns="0" bIns="0" vert="vert"/>
          <a:p>
            <a:pPr algn="l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สถิติการคลัง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S111"/>
  <sheetViews>
    <sheetView showGridLines="0" tabSelected="1" zoomScale="90" zoomScaleNormal="90" zoomScalePageLayoutView="0" workbookViewId="0" topLeftCell="A1">
      <selection activeCell="B1" sqref="B1"/>
    </sheetView>
  </sheetViews>
  <sheetFormatPr defaultColWidth="9.140625" defaultRowHeight="21.75"/>
  <cols>
    <col min="1" max="1" width="0.9921875" style="1" customWidth="1"/>
    <col min="2" max="2" width="6.00390625" style="1" customWidth="1"/>
    <col min="3" max="3" width="4.57421875" style="1" customWidth="1"/>
    <col min="4" max="4" width="4.8515625" style="1" customWidth="1"/>
    <col min="5" max="5" width="10.421875" style="1" customWidth="1"/>
    <col min="6" max="6" width="8.7109375" style="1" customWidth="1"/>
    <col min="7" max="9" width="8.57421875" style="1" customWidth="1"/>
    <col min="10" max="10" width="9.421875" style="1" customWidth="1"/>
    <col min="11" max="15" width="8.7109375" style="1" customWidth="1"/>
    <col min="16" max="17" width="7.8515625" style="1" customWidth="1"/>
    <col min="18" max="18" width="0.13671875" style="1" customWidth="1"/>
    <col min="19" max="19" width="20.00390625" style="1" customWidth="1"/>
    <col min="20" max="20" width="0.5625" style="1" customWidth="1"/>
    <col min="21" max="21" width="4.140625" style="1" customWidth="1"/>
    <col min="22" max="16384" width="9.140625" style="1" customWidth="1"/>
  </cols>
  <sheetData>
    <row r="1" spans="2:11" s="54" customFormat="1" ht="21.75">
      <c r="B1" s="55" t="s">
        <v>77</v>
      </c>
      <c r="C1" s="53">
        <v>19.2</v>
      </c>
      <c r="D1" s="55" t="s">
        <v>160</v>
      </c>
      <c r="K1" s="78"/>
    </row>
    <row r="2" spans="2:19" s="50" customFormat="1" ht="21.75" customHeight="1">
      <c r="B2" s="54" t="s">
        <v>75</v>
      </c>
      <c r="C2" s="53">
        <v>19.2</v>
      </c>
      <c r="D2" s="52" t="s">
        <v>159</v>
      </c>
      <c r="S2" s="51" t="s">
        <v>73</v>
      </c>
    </row>
    <row r="3" spans="2:19" s="50" customFormat="1" ht="3.75" customHeight="1">
      <c r="B3" s="54"/>
      <c r="C3" s="53"/>
      <c r="D3" s="52"/>
      <c r="S3" s="51"/>
    </row>
    <row r="4" ht="6" customHeight="1">
      <c r="S4" s="49"/>
    </row>
    <row r="5" spans="1:19" s="23" customFormat="1" ht="18" customHeight="1">
      <c r="A5" s="48" t="s">
        <v>72</v>
      </c>
      <c r="B5" s="48"/>
      <c r="C5" s="48"/>
      <c r="D5" s="47"/>
      <c r="E5" s="44" t="s">
        <v>71</v>
      </c>
      <c r="F5" s="48"/>
      <c r="G5" s="48"/>
      <c r="H5" s="48"/>
      <c r="I5" s="48"/>
      <c r="J5" s="48"/>
      <c r="K5" s="47"/>
      <c r="L5" s="46" t="s">
        <v>70</v>
      </c>
      <c r="M5" s="45"/>
      <c r="N5" s="45"/>
      <c r="O5" s="45"/>
      <c r="P5" s="45"/>
      <c r="Q5" s="45"/>
      <c r="R5" s="44" t="s">
        <v>69</v>
      </c>
      <c r="S5" s="43"/>
    </row>
    <row r="6" spans="1:19" s="23" customFormat="1" ht="18" customHeight="1">
      <c r="A6" s="36"/>
      <c r="B6" s="36"/>
      <c r="C6" s="36"/>
      <c r="D6" s="35"/>
      <c r="E6" s="42" t="s">
        <v>68</v>
      </c>
      <c r="F6" s="29"/>
      <c r="G6" s="29"/>
      <c r="H6" s="29"/>
      <c r="I6" s="29"/>
      <c r="J6" s="29"/>
      <c r="K6" s="28"/>
      <c r="L6" s="41" t="s">
        <v>67</v>
      </c>
      <c r="M6" s="40"/>
      <c r="N6" s="40"/>
      <c r="O6" s="40"/>
      <c r="P6" s="40"/>
      <c r="Q6" s="40"/>
      <c r="R6" s="31"/>
      <c r="S6" s="30"/>
    </row>
    <row r="7" spans="1:19" s="23" customFormat="1" ht="18" customHeight="1">
      <c r="A7" s="36"/>
      <c r="B7" s="36"/>
      <c r="C7" s="36"/>
      <c r="D7" s="35"/>
      <c r="E7" s="33"/>
      <c r="F7" s="33" t="s">
        <v>66</v>
      </c>
      <c r="G7" s="33"/>
      <c r="H7" s="33"/>
      <c r="I7" s="33"/>
      <c r="J7" s="38"/>
      <c r="K7" s="39"/>
      <c r="L7" s="32"/>
      <c r="M7" s="32"/>
      <c r="N7" s="32"/>
      <c r="O7" s="32"/>
      <c r="P7" s="32"/>
      <c r="Q7" s="32"/>
      <c r="R7" s="31"/>
      <c r="S7" s="30"/>
    </row>
    <row r="8" spans="1:19" s="23" customFormat="1" ht="18" customHeight="1">
      <c r="A8" s="36"/>
      <c r="B8" s="36"/>
      <c r="C8" s="36"/>
      <c r="D8" s="35"/>
      <c r="E8" s="38"/>
      <c r="F8" s="33" t="s">
        <v>65</v>
      </c>
      <c r="G8" s="33"/>
      <c r="H8" s="33" t="s">
        <v>64</v>
      </c>
      <c r="I8" s="33"/>
      <c r="J8" s="32"/>
      <c r="K8" s="33"/>
      <c r="L8" s="32"/>
      <c r="M8" s="32"/>
      <c r="N8" s="32"/>
      <c r="O8" s="32"/>
      <c r="P8" s="32"/>
      <c r="Q8" s="32"/>
      <c r="R8" s="31"/>
      <c r="S8" s="30"/>
    </row>
    <row r="9" spans="1:19" s="23" customFormat="1" ht="18" customHeight="1">
      <c r="A9" s="36"/>
      <c r="B9" s="36"/>
      <c r="C9" s="36"/>
      <c r="D9" s="35"/>
      <c r="E9" s="33" t="s">
        <v>63</v>
      </c>
      <c r="F9" s="33" t="s">
        <v>62</v>
      </c>
      <c r="G9" s="33"/>
      <c r="H9" s="37" t="s">
        <v>61</v>
      </c>
      <c r="I9" s="33"/>
      <c r="J9" s="32"/>
      <c r="K9" s="33"/>
      <c r="L9" s="32" t="s">
        <v>60</v>
      </c>
      <c r="M9" s="32"/>
      <c r="N9" s="32"/>
      <c r="O9" s="32"/>
      <c r="P9" s="32"/>
      <c r="Q9" s="32"/>
      <c r="R9" s="31"/>
      <c r="S9" s="30"/>
    </row>
    <row r="10" spans="1:19" s="23" customFormat="1" ht="18" customHeight="1">
      <c r="A10" s="36"/>
      <c r="B10" s="36"/>
      <c r="C10" s="36"/>
      <c r="D10" s="35"/>
      <c r="E10" s="33" t="s">
        <v>59</v>
      </c>
      <c r="F10" s="34" t="s">
        <v>58</v>
      </c>
      <c r="G10" s="33" t="s">
        <v>57</v>
      </c>
      <c r="H10" s="34" t="s">
        <v>56</v>
      </c>
      <c r="I10" s="33" t="s">
        <v>55</v>
      </c>
      <c r="J10" s="32" t="s">
        <v>54</v>
      </c>
      <c r="K10" s="33" t="s">
        <v>53</v>
      </c>
      <c r="L10" s="32" t="s">
        <v>52</v>
      </c>
      <c r="M10" s="32" t="s">
        <v>51</v>
      </c>
      <c r="N10" s="32" t="s">
        <v>50</v>
      </c>
      <c r="O10" s="32" t="s">
        <v>49</v>
      </c>
      <c r="P10" s="32" t="s">
        <v>48</v>
      </c>
      <c r="Q10" s="32" t="s">
        <v>47</v>
      </c>
      <c r="R10" s="31"/>
      <c r="S10" s="30"/>
    </row>
    <row r="11" spans="1:19" s="23" customFormat="1" ht="18" customHeight="1">
      <c r="A11" s="29"/>
      <c r="B11" s="29"/>
      <c r="C11" s="29"/>
      <c r="D11" s="28"/>
      <c r="E11" s="26" t="s">
        <v>46</v>
      </c>
      <c r="F11" s="26" t="s">
        <v>45</v>
      </c>
      <c r="G11" s="26" t="s">
        <v>44</v>
      </c>
      <c r="H11" s="26" t="s">
        <v>43</v>
      </c>
      <c r="I11" s="26" t="s">
        <v>42</v>
      </c>
      <c r="J11" s="27" t="s">
        <v>37</v>
      </c>
      <c r="K11" s="26" t="s">
        <v>36</v>
      </c>
      <c r="L11" s="27" t="s">
        <v>41</v>
      </c>
      <c r="M11" s="27" t="s">
        <v>40</v>
      </c>
      <c r="N11" s="27" t="s">
        <v>39</v>
      </c>
      <c r="O11" s="27" t="s">
        <v>38</v>
      </c>
      <c r="P11" s="27" t="s">
        <v>37</v>
      </c>
      <c r="Q11" s="26" t="s">
        <v>36</v>
      </c>
      <c r="R11" s="25"/>
      <c r="S11" s="24"/>
    </row>
    <row r="12" spans="1:19" s="5" customFormat="1" ht="18" customHeight="1">
      <c r="A12" s="77" t="s">
        <v>158</v>
      </c>
      <c r="B12" s="77"/>
      <c r="C12" s="77"/>
      <c r="D12" s="76"/>
      <c r="E12" s="18">
        <f>E13+E24+E44+E51+E56+E76+E79+E82+E84+E88</f>
        <v>1354290541.05</v>
      </c>
      <c r="F12" s="18">
        <f>F13+F24+F44+F51+F56+F76+F79+F82+F84+F88</f>
        <v>66911261.57000001</v>
      </c>
      <c r="G12" s="18">
        <f>G13+G24+G44+G51+G56+G76+G79+G82+G84+G88</f>
        <v>34652588.46999999</v>
      </c>
      <c r="H12" s="18">
        <f>H13+H24+H44+H51+H56+H76+H79+H82+H84+H88</f>
        <v>19641850.54</v>
      </c>
      <c r="I12" s="18">
        <f>I13+I24+I44+I51+I56+I76+I79+I82+I84+I88</f>
        <v>15003996.010000002</v>
      </c>
      <c r="J12" s="18">
        <f>J13+J24+J44+J51+J56+J76+J79+J82+J84+J88</f>
        <v>1375677999.8100002</v>
      </c>
      <c r="K12" s="18">
        <f>K13+K24+K44+K51+K56+K76+K79+K82+K84+K88</f>
        <v>199587230.7</v>
      </c>
      <c r="L12" s="18">
        <f>L13+L24+L44+L51+L56+L76+L79+L82+L84+L88</f>
        <v>555605397.3999999</v>
      </c>
      <c r="M12" s="18">
        <f>M13+M24+M44+M51+M56+M76+M79+M82+M84+M88</f>
        <v>875996372.3199999</v>
      </c>
      <c r="N12" s="18">
        <f>N13+N24+N44+N51+N56+N76+N79+N82+N84+N88</f>
        <v>557477600.6899999</v>
      </c>
      <c r="O12" s="18">
        <f>O13+O24+O44+O51+O56+O76+O79+O82+O84+O88</f>
        <v>336941543.2500001</v>
      </c>
      <c r="P12" s="18">
        <f>P13+P24+P44+P51+P56+P76+P79+P82+P84+P88</f>
        <v>108649368.60000001</v>
      </c>
      <c r="Q12" s="18">
        <f>Q13+Q24+Q44+Q51+Q56+Q76+Q79+Q82+Q84+Q88</f>
        <v>26653655.91</v>
      </c>
      <c r="R12" s="75" t="s">
        <v>157</v>
      </c>
      <c r="S12" s="74"/>
    </row>
    <row r="13" spans="1:19" s="73" customFormat="1" ht="18" customHeight="1">
      <c r="A13" s="19" t="s">
        <v>156</v>
      </c>
      <c r="B13" s="19"/>
      <c r="C13" s="19"/>
      <c r="D13" s="19"/>
      <c r="E13" s="18">
        <f>SUM(E14:E23)</f>
        <v>538335847.89</v>
      </c>
      <c r="F13" s="18">
        <f>SUM(F14:F23)</f>
        <v>39015087.4</v>
      </c>
      <c r="G13" s="18">
        <f>SUM(G14:G23)</f>
        <v>10616288.399999997</v>
      </c>
      <c r="H13" s="18">
        <f>SUM(H14:H23)</f>
        <v>4584345.24</v>
      </c>
      <c r="I13" s="18">
        <f>SUM(I14:I23)</f>
        <v>10309631.94</v>
      </c>
      <c r="J13" s="18">
        <f>SUM(J14:J23)</f>
        <v>442923184.23</v>
      </c>
      <c r="K13" s="18">
        <f>SUM(K14:K23)</f>
        <v>51485584.81</v>
      </c>
      <c r="L13" s="18">
        <f>SUM(L14:L23)</f>
        <v>179516389.33999994</v>
      </c>
      <c r="M13" s="18">
        <f>SUM(M14:M23)</f>
        <v>349525324.07</v>
      </c>
      <c r="N13" s="18">
        <f>SUM(N14:N23)</f>
        <v>240527654.35000002</v>
      </c>
      <c r="O13" s="18">
        <f>SUM(O14:O23)</f>
        <v>98172840.63000001</v>
      </c>
      <c r="P13" s="18">
        <f>SUM(P14:P23)</f>
        <v>39654041.230000004</v>
      </c>
      <c r="Q13" s="18">
        <f>SUM(Q14:Q23)</f>
        <v>24179655.91</v>
      </c>
      <c r="R13" s="17" t="s">
        <v>155</v>
      </c>
      <c r="S13" s="16"/>
    </row>
    <row r="14" spans="1:19" s="5" customFormat="1" ht="18" customHeight="1">
      <c r="A14" s="14"/>
      <c r="B14" s="14" t="s">
        <v>154</v>
      </c>
      <c r="C14" s="14"/>
      <c r="D14" s="14"/>
      <c r="E14" s="13">
        <v>213969060.07</v>
      </c>
      <c r="F14" s="13">
        <v>27913313.5</v>
      </c>
      <c r="G14" s="13">
        <v>6812958.78</v>
      </c>
      <c r="H14" s="13">
        <v>4352793.24</v>
      </c>
      <c r="I14" s="13">
        <v>9480823.14</v>
      </c>
      <c r="J14" s="13">
        <v>209543264.7</v>
      </c>
      <c r="K14" s="13">
        <v>27526010</v>
      </c>
      <c r="L14" s="13">
        <v>51718196.87</v>
      </c>
      <c r="M14" s="13">
        <v>178656146</v>
      </c>
      <c r="N14" s="13">
        <v>123059036.77</v>
      </c>
      <c r="O14" s="13">
        <v>32327115.18</v>
      </c>
      <c r="P14" s="13">
        <v>23343792.7</v>
      </c>
      <c r="Q14" s="13">
        <v>0</v>
      </c>
      <c r="R14" s="12" t="s">
        <v>153</v>
      </c>
      <c r="S14" s="16"/>
    </row>
    <row r="15" spans="1:19" s="5" customFormat="1" ht="18" customHeight="1">
      <c r="A15" s="14"/>
      <c r="B15" s="14" t="s">
        <v>152</v>
      </c>
      <c r="C15" s="14"/>
      <c r="D15" s="14"/>
      <c r="E15" s="13">
        <v>72759323.67</v>
      </c>
      <c r="F15" s="13">
        <v>2579561.5</v>
      </c>
      <c r="G15" s="13">
        <v>314658.65</v>
      </c>
      <c r="H15" s="13">
        <v>0</v>
      </c>
      <c r="I15" s="13">
        <v>106323</v>
      </c>
      <c r="J15" s="13">
        <v>46288481</v>
      </c>
      <c r="K15" s="13">
        <v>2734830</v>
      </c>
      <c r="L15" s="13">
        <v>30754503.89</v>
      </c>
      <c r="M15" s="13">
        <v>33784345</v>
      </c>
      <c r="N15" s="13">
        <v>25266958.51</v>
      </c>
      <c r="O15" s="13">
        <v>9563240</v>
      </c>
      <c r="P15" s="13">
        <v>2342980</v>
      </c>
      <c r="Q15" s="13">
        <v>7190023</v>
      </c>
      <c r="R15" s="12" t="s">
        <v>151</v>
      </c>
      <c r="S15" s="16"/>
    </row>
    <row r="16" spans="1:19" s="5" customFormat="1" ht="18" customHeight="1">
      <c r="A16" s="14"/>
      <c r="B16" s="14" t="s">
        <v>150</v>
      </c>
      <c r="C16" s="14"/>
      <c r="D16" s="14"/>
      <c r="E16" s="13">
        <v>67786805.27</v>
      </c>
      <c r="F16" s="13">
        <v>4254314.7</v>
      </c>
      <c r="G16" s="13">
        <v>908598.01</v>
      </c>
      <c r="H16" s="13">
        <v>28430</v>
      </c>
      <c r="I16" s="13">
        <v>140501</v>
      </c>
      <c r="J16" s="13">
        <v>29723140</v>
      </c>
      <c r="K16" s="13">
        <v>20600000</v>
      </c>
      <c r="L16" s="13">
        <v>17512296.35</v>
      </c>
      <c r="M16" s="13">
        <v>29545643</v>
      </c>
      <c r="N16" s="13">
        <v>27923678.09</v>
      </c>
      <c r="O16" s="13">
        <v>16906204.32</v>
      </c>
      <c r="P16" s="13">
        <v>3056409.69</v>
      </c>
      <c r="Q16" s="13">
        <v>0</v>
      </c>
      <c r="R16" s="12" t="s">
        <v>149</v>
      </c>
      <c r="S16" s="16"/>
    </row>
    <row r="17" spans="1:19" s="5" customFormat="1" ht="18" customHeight="1">
      <c r="A17" s="14"/>
      <c r="B17" s="14" t="s">
        <v>148</v>
      </c>
      <c r="C17" s="14"/>
      <c r="D17" s="60"/>
      <c r="E17" s="13">
        <v>24426391.59</v>
      </c>
      <c r="F17" s="13">
        <v>308271.7</v>
      </c>
      <c r="G17" s="13">
        <v>553714.16</v>
      </c>
      <c r="H17" s="13">
        <v>0</v>
      </c>
      <c r="I17" s="13">
        <v>31000</v>
      </c>
      <c r="J17" s="13">
        <v>17537510</v>
      </c>
      <c r="K17" s="13">
        <v>2198</v>
      </c>
      <c r="L17" s="13">
        <v>8653381.91</v>
      </c>
      <c r="M17" s="13">
        <v>14829471</v>
      </c>
      <c r="N17" s="13">
        <v>9089801.56</v>
      </c>
      <c r="O17" s="13">
        <v>6685000</v>
      </c>
      <c r="P17" s="13">
        <v>1227000</v>
      </c>
      <c r="Q17" s="13">
        <v>0</v>
      </c>
      <c r="R17" s="12" t="s">
        <v>147</v>
      </c>
      <c r="S17" s="16"/>
    </row>
    <row r="18" spans="1:19" s="5" customFormat="1" ht="18" customHeight="1">
      <c r="A18" s="14"/>
      <c r="B18" s="22" t="s">
        <v>146</v>
      </c>
      <c r="C18" s="22"/>
      <c r="D18" s="21"/>
      <c r="E18" s="13">
        <v>47344076.37</v>
      </c>
      <c r="F18" s="13">
        <v>1432414.3</v>
      </c>
      <c r="G18" s="13">
        <v>779575.71</v>
      </c>
      <c r="H18" s="13">
        <v>0</v>
      </c>
      <c r="I18" s="13">
        <v>39953</v>
      </c>
      <c r="J18" s="13">
        <v>29415176</v>
      </c>
      <c r="K18" s="13">
        <v>0</v>
      </c>
      <c r="L18" s="13">
        <v>19721279.55</v>
      </c>
      <c r="M18" s="13">
        <v>21843988.25</v>
      </c>
      <c r="N18" s="13">
        <v>16331206.72</v>
      </c>
      <c r="O18" s="13">
        <v>12325267.92</v>
      </c>
      <c r="P18" s="13">
        <v>2662509.82</v>
      </c>
      <c r="Q18" s="13">
        <v>0</v>
      </c>
      <c r="R18" s="12" t="s">
        <v>145</v>
      </c>
      <c r="S18" s="16"/>
    </row>
    <row r="19" spans="1:19" s="5" customFormat="1" ht="18" customHeight="1">
      <c r="A19" s="14"/>
      <c r="B19" s="14" t="s">
        <v>144</v>
      </c>
      <c r="C19" s="14"/>
      <c r="D19" s="60"/>
      <c r="E19" s="13">
        <v>17142705.61</v>
      </c>
      <c r="F19" s="13">
        <v>161552.7</v>
      </c>
      <c r="G19" s="13">
        <v>374981.82</v>
      </c>
      <c r="H19" s="13">
        <v>0</v>
      </c>
      <c r="I19" s="13">
        <v>98700</v>
      </c>
      <c r="J19" s="13">
        <v>12045510</v>
      </c>
      <c r="K19" s="13">
        <v>0</v>
      </c>
      <c r="L19" s="13">
        <v>7664899.87</v>
      </c>
      <c r="M19" s="13">
        <v>11900640</v>
      </c>
      <c r="N19" s="13">
        <v>6603678.69</v>
      </c>
      <c r="O19" s="13">
        <v>917504</v>
      </c>
      <c r="P19" s="13">
        <v>501000</v>
      </c>
      <c r="Q19" s="13">
        <v>0</v>
      </c>
      <c r="R19" s="59" t="s">
        <v>143</v>
      </c>
      <c r="S19" s="16"/>
    </row>
    <row r="20" spans="1:19" s="5" customFormat="1" ht="18" customHeight="1">
      <c r="A20" s="14"/>
      <c r="B20" s="14" t="s">
        <v>142</v>
      </c>
      <c r="C20" s="14"/>
      <c r="D20" s="60"/>
      <c r="E20" s="13">
        <v>41163758.239999995</v>
      </c>
      <c r="F20" s="13">
        <v>1542789.4</v>
      </c>
      <c r="G20" s="13">
        <v>545731.69</v>
      </c>
      <c r="H20" s="13">
        <v>0</v>
      </c>
      <c r="I20" s="13">
        <v>156767</v>
      </c>
      <c r="J20" s="13">
        <v>34150876.86</v>
      </c>
      <c r="K20" s="13">
        <v>591067.81</v>
      </c>
      <c r="L20" s="13">
        <v>18453596.09</v>
      </c>
      <c r="M20" s="13">
        <v>22662017</v>
      </c>
      <c r="N20" s="13">
        <v>11569513.22</v>
      </c>
      <c r="O20" s="13">
        <v>9773680</v>
      </c>
      <c r="P20" s="13">
        <v>3225709.02</v>
      </c>
      <c r="Q20" s="13">
        <v>0</v>
      </c>
      <c r="R20" s="59" t="s">
        <v>141</v>
      </c>
      <c r="S20" s="16"/>
    </row>
    <row r="21" spans="1:19" s="5" customFormat="1" ht="18" customHeight="1">
      <c r="A21" s="14"/>
      <c r="B21" s="14" t="s">
        <v>140</v>
      </c>
      <c r="C21" s="14"/>
      <c r="D21" s="60"/>
      <c r="E21" s="13">
        <v>17810185.06</v>
      </c>
      <c r="F21" s="13">
        <v>354591</v>
      </c>
      <c r="G21" s="13">
        <v>59915.68</v>
      </c>
      <c r="H21" s="13">
        <v>89008</v>
      </c>
      <c r="I21" s="13">
        <v>17494.6</v>
      </c>
      <c r="J21" s="13">
        <v>12210927</v>
      </c>
      <c r="K21" s="13">
        <v>18750</v>
      </c>
      <c r="L21" s="13">
        <v>7677449.91</v>
      </c>
      <c r="M21" s="13">
        <v>10023961</v>
      </c>
      <c r="N21" s="13">
        <v>4328284.83</v>
      </c>
      <c r="O21" s="13">
        <v>4384556.4</v>
      </c>
      <c r="P21" s="13">
        <v>165000</v>
      </c>
      <c r="Q21" s="13">
        <v>0</v>
      </c>
      <c r="R21" s="59" t="s">
        <v>139</v>
      </c>
      <c r="S21" s="16"/>
    </row>
    <row r="22" spans="1:19" s="5" customFormat="1" ht="18" customHeight="1">
      <c r="A22" s="14"/>
      <c r="B22" s="14" t="s">
        <v>138</v>
      </c>
      <c r="C22" s="14"/>
      <c r="D22" s="60"/>
      <c r="E22" s="13">
        <v>18870321.240000002</v>
      </c>
      <c r="F22" s="13">
        <v>192007.8</v>
      </c>
      <c r="G22" s="13">
        <v>99342.03</v>
      </c>
      <c r="H22" s="13">
        <v>0</v>
      </c>
      <c r="I22" s="13">
        <v>62010</v>
      </c>
      <c r="J22" s="13">
        <v>21543733.76</v>
      </c>
      <c r="K22" s="13">
        <v>9000</v>
      </c>
      <c r="L22" s="13">
        <v>9200266.67</v>
      </c>
      <c r="M22" s="13">
        <v>16051566.82</v>
      </c>
      <c r="N22" s="13">
        <v>9684934.84</v>
      </c>
      <c r="O22" s="13">
        <v>647535</v>
      </c>
      <c r="P22" s="13">
        <v>1954000</v>
      </c>
      <c r="Q22" s="13">
        <v>0</v>
      </c>
      <c r="R22" s="59" t="s">
        <v>137</v>
      </c>
      <c r="S22" s="16"/>
    </row>
    <row r="23" spans="1:19" s="5" customFormat="1" ht="18" customHeight="1">
      <c r="A23" s="14"/>
      <c r="B23" s="14" t="s">
        <v>136</v>
      </c>
      <c r="C23" s="14"/>
      <c r="D23" s="60"/>
      <c r="E23" s="13">
        <v>17063220.77</v>
      </c>
      <c r="F23" s="13">
        <v>276270.8</v>
      </c>
      <c r="G23" s="13">
        <v>166811.87</v>
      </c>
      <c r="H23" s="13">
        <v>114114</v>
      </c>
      <c r="I23" s="13">
        <v>176060.2</v>
      </c>
      <c r="J23" s="13">
        <v>30464564.91</v>
      </c>
      <c r="K23" s="13">
        <v>3729</v>
      </c>
      <c r="L23" s="13">
        <v>8160518.23</v>
      </c>
      <c r="M23" s="13">
        <v>10227546</v>
      </c>
      <c r="N23" s="13">
        <v>6670561.12</v>
      </c>
      <c r="O23" s="13">
        <v>4642737.81</v>
      </c>
      <c r="P23" s="13">
        <v>1175640</v>
      </c>
      <c r="Q23" s="13">
        <v>16989632.91</v>
      </c>
      <c r="R23" s="59" t="s">
        <v>135</v>
      </c>
      <c r="S23" s="16"/>
    </row>
    <row r="24" spans="1:19" s="73" customFormat="1" ht="18" customHeight="1">
      <c r="A24" s="19" t="s">
        <v>134</v>
      </c>
      <c r="B24" s="19"/>
      <c r="C24" s="19"/>
      <c r="D24" s="64"/>
      <c r="E24" s="18">
        <f>SUM(E25:E31)</f>
        <v>142414795.3</v>
      </c>
      <c r="F24" s="18">
        <f>SUM(F25:F31)</f>
        <v>6109769.5200000005</v>
      </c>
      <c r="G24" s="18">
        <f>SUM(G25:G31)</f>
        <v>5347352.649999999</v>
      </c>
      <c r="H24" s="18">
        <f>SUM(H25:H31)</f>
        <v>1437341.92</v>
      </c>
      <c r="I24" s="18">
        <f>SUM(I25:I31)</f>
        <v>1255989.4</v>
      </c>
      <c r="J24" s="18">
        <f>SUM(J25:J31)</f>
        <v>223668466.54999998</v>
      </c>
      <c r="K24" s="18">
        <f>SUM(K25:K31)</f>
        <v>14224202.74</v>
      </c>
      <c r="L24" s="18">
        <f>SUM(L25:L31)</f>
        <v>70303195.98</v>
      </c>
      <c r="M24" s="18">
        <f>SUM(M25:M31)</f>
        <v>129804466.86</v>
      </c>
      <c r="N24" s="18">
        <f>SUM(N25:N31)</f>
        <v>66731822.49000001</v>
      </c>
      <c r="O24" s="18">
        <f>SUM(O25:O31)</f>
        <v>52426982.84</v>
      </c>
      <c r="P24" s="18">
        <f>SUM(P25:P31)</f>
        <v>10384151.2</v>
      </c>
      <c r="Q24" s="18">
        <f>SUM(Q25:Q31)</f>
        <v>0</v>
      </c>
      <c r="R24" s="63" t="s">
        <v>133</v>
      </c>
      <c r="S24" s="16"/>
    </row>
    <row r="25" spans="1:19" s="5" customFormat="1" ht="18" customHeight="1">
      <c r="A25" s="14"/>
      <c r="B25" s="14" t="s">
        <v>132</v>
      </c>
      <c r="C25" s="14"/>
      <c r="D25" s="60"/>
      <c r="E25" s="13">
        <v>43813766.13</v>
      </c>
      <c r="F25" s="13">
        <v>3896921.05</v>
      </c>
      <c r="G25" s="13">
        <v>4121542.36</v>
      </c>
      <c r="H25" s="13">
        <v>567687.92</v>
      </c>
      <c r="I25" s="13">
        <v>926862</v>
      </c>
      <c r="J25" s="13">
        <v>100158536.95</v>
      </c>
      <c r="K25" s="13">
        <v>1178697</v>
      </c>
      <c r="L25" s="13">
        <v>17118623.46</v>
      </c>
      <c r="M25" s="13">
        <v>70230833.86</v>
      </c>
      <c r="N25" s="13">
        <v>31003151.52</v>
      </c>
      <c r="O25" s="13">
        <v>21562885.75</v>
      </c>
      <c r="P25" s="13">
        <v>300000</v>
      </c>
      <c r="Q25" s="13">
        <v>0</v>
      </c>
      <c r="R25" s="59" t="s">
        <v>131</v>
      </c>
      <c r="S25" s="16"/>
    </row>
    <row r="26" spans="1:19" s="5" customFormat="1" ht="18" customHeight="1">
      <c r="A26" s="14"/>
      <c r="B26" s="14" t="s">
        <v>130</v>
      </c>
      <c r="C26" s="14"/>
      <c r="D26" s="60"/>
      <c r="E26" s="13">
        <v>15014005.81</v>
      </c>
      <c r="F26" s="13">
        <v>101700.1</v>
      </c>
      <c r="G26" s="13">
        <v>221753.85</v>
      </c>
      <c r="H26" s="13">
        <v>637831</v>
      </c>
      <c r="I26" s="13">
        <v>22800</v>
      </c>
      <c r="J26" s="13">
        <v>15865532</v>
      </c>
      <c r="K26" s="13">
        <v>3416624.5</v>
      </c>
      <c r="L26" s="13">
        <v>7144832.9</v>
      </c>
      <c r="M26" s="13">
        <v>9719877</v>
      </c>
      <c r="N26" s="13">
        <v>5504120.61</v>
      </c>
      <c r="O26" s="13">
        <v>3671982.56</v>
      </c>
      <c r="P26" s="13">
        <v>1951000</v>
      </c>
      <c r="Q26" s="13">
        <v>0</v>
      </c>
      <c r="R26" s="59" t="s">
        <v>129</v>
      </c>
      <c r="S26" s="16"/>
    </row>
    <row r="27" spans="1:19" s="5" customFormat="1" ht="18" customHeight="1">
      <c r="A27" s="14"/>
      <c r="B27" s="14" t="s">
        <v>128</v>
      </c>
      <c r="C27" s="14"/>
      <c r="D27" s="60"/>
      <c r="E27" s="13">
        <v>20449909.259999998</v>
      </c>
      <c r="F27" s="13">
        <v>337515</v>
      </c>
      <c r="G27" s="13">
        <v>188086.92</v>
      </c>
      <c r="H27" s="13">
        <v>0</v>
      </c>
      <c r="I27" s="13">
        <v>247906.4</v>
      </c>
      <c r="J27" s="13">
        <v>27753726</v>
      </c>
      <c r="K27" s="13">
        <v>2132684</v>
      </c>
      <c r="L27" s="13">
        <v>13058815.81</v>
      </c>
      <c r="M27" s="13">
        <v>10967897</v>
      </c>
      <c r="N27" s="13">
        <v>7604138.06</v>
      </c>
      <c r="O27" s="13">
        <v>9219619</v>
      </c>
      <c r="P27" s="13">
        <v>3289694.18</v>
      </c>
      <c r="Q27" s="13">
        <v>0</v>
      </c>
      <c r="R27" s="59" t="s">
        <v>127</v>
      </c>
      <c r="S27" s="16"/>
    </row>
    <row r="28" spans="1:19" s="5" customFormat="1" ht="18" customHeight="1">
      <c r="A28" s="14"/>
      <c r="B28" s="14" t="s">
        <v>126</v>
      </c>
      <c r="C28" s="14"/>
      <c r="D28" s="60"/>
      <c r="E28" s="13">
        <v>15392847.29</v>
      </c>
      <c r="F28" s="13">
        <v>521523.36</v>
      </c>
      <c r="G28" s="13">
        <v>242155.93</v>
      </c>
      <c r="H28" s="13">
        <v>0</v>
      </c>
      <c r="I28" s="13">
        <v>29150</v>
      </c>
      <c r="J28" s="13">
        <v>18161905</v>
      </c>
      <c r="K28" s="13">
        <v>7496197.24</v>
      </c>
      <c r="L28" s="13">
        <v>9341650.17</v>
      </c>
      <c r="M28" s="13">
        <v>9605174</v>
      </c>
      <c r="N28" s="13">
        <v>5994383.33</v>
      </c>
      <c r="O28" s="13">
        <v>8447683.38</v>
      </c>
      <c r="P28" s="13">
        <v>928875.61</v>
      </c>
      <c r="Q28" s="13">
        <v>0</v>
      </c>
      <c r="R28" s="59" t="s">
        <v>125</v>
      </c>
      <c r="S28" s="16"/>
    </row>
    <row r="29" spans="1:19" s="5" customFormat="1" ht="18" customHeight="1">
      <c r="A29" s="14"/>
      <c r="B29" s="14" t="s">
        <v>124</v>
      </c>
      <c r="C29" s="14"/>
      <c r="D29" s="60"/>
      <c r="E29" s="13">
        <v>15101395.32</v>
      </c>
      <c r="F29" s="13">
        <v>251543.26</v>
      </c>
      <c r="G29" s="13">
        <v>182256.18</v>
      </c>
      <c r="H29" s="13">
        <v>231823</v>
      </c>
      <c r="I29" s="13">
        <v>4181</v>
      </c>
      <c r="J29" s="13">
        <v>27258135.6</v>
      </c>
      <c r="K29" s="13">
        <v>0</v>
      </c>
      <c r="L29" s="13">
        <v>5399524.3</v>
      </c>
      <c r="M29" s="13">
        <v>9321622</v>
      </c>
      <c r="N29" s="13">
        <v>8900818.66</v>
      </c>
      <c r="O29" s="13">
        <v>3768392.15</v>
      </c>
      <c r="P29" s="13">
        <v>1533000</v>
      </c>
      <c r="Q29" s="13">
        <v>0</v>
      </c>
      <c r="R29" s="59" t="s">
        <v>123</v>
      </c>
      <c r="S29" s="16"/>
    </row>
    <row r="30" spans="1:19" s="5" customFormat="1" ht="18" customHeight="1">
      <c r="A30" s="14"/>
      <c r="B30" s="14" t="s">
        <v>122</v>
      </c>
      <c r="C30" s="14"/>
      <c r="D30" s="60"/>
      <c r="E30" s="13">
        <v>16440634.09</v>
      </c>
      <c r="F30" s="13">
        <v>473337.15</v>
      </c>
      <c r="G30" s="13">
        <v>210228.15</v>
      </c>
      <c r="H30" s="13">
        <v>0</v>
      </c>
      <c r="I30" s="13">
        <v>11090</v>
      </c>
      <c r="J30" s="13">
        <v>13336490</v>
      </c>
      <c r="K30" s="13">
        <v>0</v>
      </c>
      <c r="L30" s="13">
        <v>8792706.5</v>
      </c>
      <c r="M30" s="13">
        <v>9589758</v>
      </c>
      <c r="N30" s="13">
        <v>4175050.92</v>
      </c>
      <c r="O30" s="13">
        <v>3884770</v>
      </c>
      <c r="P30" s="13">
        <v>1331000</v>
      </c>
      <c r="Q30" s="13">
        <v>0</v>
      </c>
      <c r="R30" s="59" t="s">
        <v>121</v>
      </c>
      <c r="S30" s="59"/>
    </row>
    <row r="31" spans="1:19" s="5" customFormat="1" ht="18" customHeight="1">
      <c r="A31" s="14"/>
      <c r="B31" s="14" t="s">
        <v>120</v>
      </c>
      <c r="C31" s="14"/>
      <c r="D31" s="60"/>
      <c r="E31" s="13">
        <v>16202237.4</v>
      </c>
      <c r="F31" s="13">
        <v>527229.6</v>
      </c>
      <c r="G31" s="13">
        <v>181329.26</v>
      </c>
      <c r="H31" s="13">
        <v>0</v>
      </c>
      <c r="I31" s="13">
        <v>14000</v>
      </c>
      <c r="J31" s="13">
        <v>21134141</v>
      </c>
      <c r="K31" s="13">
        <v>0</v>
      </c>
      <c r="L31" s="13">
        <v>9447042.84</v>
      </c>
      <c r="M31" s="13">
        <v>10369305</v>
      </c>
      <c r="N31" s="13">
        <v>3550159.39</v>
      </c>
      <c r="O31" s="13">
        <v>1871650</v>
      </c>
      <c r="P31" s="13">
        <v>1050581.41</v>
      </c>
      <c r="Q31" s="13">
        <v>0</v>
      </c>
      <c r="R31" s="59" t="s">
        <v>119</v>
      </c>
      <c r="S31" s="59"/>
    </row>
    <row r="32" spans="1:19" s="71" customFormat="1" ht="3" customHeight="1">
      <c r="A32" s="72"/>
      <c r="B32" s="72"/>
      <c r="C32" s="72"/>
      <c r="D32" s="72"/>
      <c r="E32" s="72"/>
      <c r="F32" s="72"/>
      <c r="G32" s="72"/>
      <c r="H32" s="72"/>
      <c r="I32" s="72"/>
      <c r="J32" s="72"/>
      <c r="K32" s="72"/>
      <c r="L32" s="72"/>
      <c r="M32" s="72"/>
      <c r="N32" s="72"/>
      <c r="O32" s="72"/>
      <c r="P32" s="72"/>
      <c r="Q32" s="72"/>
      <c r="R32" s="72"/>
      <c r="S32" s="72"/>
    </row>
    <row r="33" spans="2:4" s="54" customFormat="1" ht="18.75">
      <c r="B33" s="55" t="s">
        <v>77</v>
      </c>
      <c r="C33" s="53">
        <v>19.2</v>
      </c>
      <c r="D33" s="55" t="s">
        <v>76</v>
      </c>
    </row>
    <row r="34" spans="2:19" s="50" customFormat="1" ht="21.75" customHeight="1">
      <c r="B34" s="54" t="s">
        <v>75</v>
      </c>
      <c r="C34" s="53">
        <v>19.2</v>
      </c>
      <c r="D34" s="52" t="s">
        <v>74</v>
      </c>
      <c r="S34" s="51" t="s">
        <v>118</v>
      </c>
    </row>
    <row r="35" spans="2:19" s="50" customFormat="1" ht="3.75" customHeight="1">
      <c r="B35" s="54"/>
      <c r="C35" s="53"/>
      <c r="D35" s="52"/>
      <c r="S35" s="51"/>
    </row>
    <row r="36" ht="6" customHeight="1">
      <c r="S36" s="49"/>
    </row>
    <row r="37" spans="1:19" s="23" customFormat="1" ht="18" customHeight="1">
      <c r="A37" s="48" t="s">
        <v>72</v>
      </c>
      <c r="B37" s="48"/>
      <c r="C37" s="48"/>
      <c r="D37" s="47"/>
      <c r="E37" s="44" t="s">
        <v>71</v>
      </c>
      <c r="F37" s="48"/>
      <c r="G37" s="48"/>
      <c r="H37" s="48"/>
      <c r="I37" s="48"/>
      <c r="J37" s="48"/>
      <c r="K37" s="47"/>
      <c r="L37" s="46" t="s">
        <v>70</v>
      </c>
      <c r="M37" s="45"/>
      <c r="N37" s="45"/>
      <c r="O37" s="45"/>
      <c r="P37" s="45"/>
      <c r="Q37" s="45"/>
      <c r="R37" s="44" t="s">
        <v>69</v>
      </c>
      <c r="S37" s="43"/>
    </row>
    <row r="38" spans="1:19" s="23" customFormat="1" ht="18" customHeight="1">
      <c r="A38" s="36"/>
      <c r="B38" s="36"/>
      <c r="C38" s="36"/>
      <c r="D38" s="35"/>
      <c r="E38" s="42" t="s">
        <v>68</v>
      </c>
      <c r="F38" s="29"/>
      <c r="G38" s="29"/>
      <c r="H38" s="29"/>
      <c r="I38" s="29"/>
      <c r="J38" s="29"/>
      <c r="K38" s="28"/>
      <c r="L38" s="41" t="s">
        <v>67</v>
      </c>
      <c r="M38" s="40"/>
      <c r="N38" s="40"/>
      <c r="O38" s="40"/>
      <c r="P38" s="40"/>
      <c r="Q38" s="40"/>
      <c r="R38" s="31"/>
      <c r="S38" s="30"/>
    </row>
    <row r="39" spans="1:19" s="23" customFormat="1" ht="18" customHeight="1">
      <c r="A39" s="36"/>
      <c r="B39" s="36"/>
      <c r="C39" s="36"/>
      <c r="D39" s="35"/>
      <c r="E39" s="33"/>
      <c r="F39" s="33" t="s">
        <v>66</v>
      </c>
      <c r="G39" s="33"/>
      <c r="H39" s="33"/>
      <c r="I39" s="33"/>
      <c r="J39" s="38"/>
      <c r="K39" s="39"/>
      <c r="L39" s="32"/>
      <c r="M39" s="32"/>
      <c r="N39" s="32"/>
      <c r="O39" s="32"/>
      <c r="P39" s="32"/>
      <c r="Q39" s="32"/>
      <c r="R39" s="31"/>
      <c r="S39" s="30"/>
    </row>
    <row r="40" spans="1:19" s="23" customFormat="1" ht="18" customHeight="1">
      <c r="A40" s="36"/>
      <c r="B40" s="36"/>
      <c r="C40" s="36"/>
      <c r="D40" s="35"/>
      <c r="E40" s="38"/>
      <c r="F40" s="33" t="s">
        <v>65</v>
      </c>
      <c r="G40" s="33"/>
      <c r="H40" s="33" t="s">
        <v>64</v>
      </c>
      <c r="I40" s="33"/>
      <c r="J40" s="32"/>
      <c r="K40" s="33"/>
      <c r="L40" s="32"/>
      <c r="M40" s="32"/>
      <c r="N40" s="32"/>
      <c r="O40" s="32"/>
      <c r="P40" s="32"/>
      <c r="Q40" s="32"/>
      <c r="R40" s="31"/>
      <c r="S40" s="30"/>
    </row>
    <row r="41" spans="1:19" s="23" customFormat="1" ht="18" customHeight="1">
      <c r="A41" s="36"/>
      <c r="B41" s="36"/>
      <c r="C41" s="36"/>
      <c r="D41" s="35"/>
      <c r="E41" s="33" t="s">
        <v>63</v>
      </c>
      <c r="F41" s="33" t="s">
        <v>62</v>
      </c>
      <c r="G41" s="33"/>
      <c r="H41" s="37" t="s">
        <v>61</v>
      </c>
      <c r="I41" s="33"/>
      <c r="J41" s="32"/>
      <c r="K41" s="33"/>
      <c r="L41" s="32" t="s">
        <v>60</v>
      </c>
      <c r="M41" s="32"/>
      <c r="N41" s="32"/>
      <c r="O41" s="32"/>
      <c r="P41" s="32"/>
      <c r="Q41" s="32"/>
      <c r="R41" s="31"/>
      <c r="S41" s="30"/>
    </row>
    <row r="42" spans="1:19" s="23" customFormat="1" ht="18" customHeight="1">
      <c r="A42" s="36"/>
      <c r="B42" s="36"/>
      <c r="C42" s="36"/>
      <c r="D42" s="35"/>
      <c r="E42" s="33" t="s">
        <v>59</v>
      </c>
      <c r="F42" s="34" t="s">
        <v>58</v>
      </c>
      <c r="G42" s="33" t="s">
        <v>57</v>
      </c>
      <c r="H42" s="34" t="s">
        <v>56</v>
      </c>
      <c r="I42" s="33" t="s">
        <v>55</v>
      </c>
      <c r="J42" s="32" t="s">
        <v>54</v>
      </c>
      <c r="K42" s="33" t="s">
        <v>53</v>
      </c>
      <c r="L42" s="32" t="s">
        <v>52</v>
      </c>
      <c r="M42" s="32" t="s">
        <v>51</v>
      </c>
      <c r="N42" s="32" t="s">
        <v>50</v>
      </c>
      <c r="O42" s="32" t="s">
        <v>49</v>
      </c>
      <c r="P42" s="32" t="s">
        <v>48</v>
      </c>
      <c r="Q42" s="32" t="s">
        <v>47</v>
      </c>
      <c r="R42" s="31"/>
      <c r="S42" s="30"/>
    </row>
    <row r="43" spans="1:19" s="23" customFormat="1" ht="18" customHeight="1">
      <c r="A43" s="29"/>
      <c r="B43" s="29"/>
      <c r="C43" s="29"/>
      <c r="D43" s="28"/>
      <c r="E43" s="26" t="s">
        <v>46</v>
      </c>
      <c r="F43" s="26" t="s">
        <v>45</v>
      </c>
      <c r="G43" s="26" t="s">
        <v>44</v>
      </c>
      <c r="H43" s="26" t="s">
        <v>43</v>
      </c>
      <c r="I43" s="26" t="s">
        <v>42</v>
      </c>
      <c r="J43" s="27" t="s">
        <v>37</v>
      </c>
      <c r="K43" s="26" t="s">
        <v>36</v>
      </c>
      <c r="L43" s="27" t="s">
        <v>41</v>
      </c>
      <c r="M43" s="27" t="s">
        <v>40</v>
      </c>
      <c r="N43" s="27" t="s">
        <v>39</v>
      </c>
      <c r="O43" s="27" t="s">
        <v>38</v>
      </c>
      <c r="P43" s="27" t="s">
        <v>37</v>
      </c>
      <c r="Q43" s="26" t="s">
        <v>36</v>
      </c>
      <c r="R43" s="25"/>
      <c r="S43" s="24"/>
    </row>
    <row r="44" spans="1:19" s="15" customFormat="1" ht="18" customHeight="1">
      <c r="A44" s="70" t="s">
        <v>117</v>
      </c>
      <c r="B44" s="70"/>
      <c r="C44" s="70"/>
      <c r="D44" s="69"/>
      <c r="E44" s="18">
        <f>SUM(E45:E50)</f>
        <v>162459842.91</v>
      </c>
      <c r="F44" s="18">
        <f>SUM(F45:F50)</f>
        <v>4941376.9399999995</v>
      </c>
      <c r="G44" s="18">
        <f>SUM(G45:G50)</f>
        <v>10487623.93</v>
      </c>
      <c r="H44" s="18">
        <f>SUM(H45:H50)</f>
        <v>0</v>
      </c>
      <c r="I44" s="18">
        <f>SUM(I45:I50)</f>
        <v>1010247.3</v>
      </c>
      <c r="J44" s="18">
        <f>SUM(J45:J50)</f>
        <v>165090332.21</v>
      </c>
      <c r="K44" s="18">
        <f>SUM(K45:K50)</f>
        <v>741446.25</v>
      </c>
      <c r="L44" s="18">
        <f>SUM(L45:L50)</f>
        <v>72594045.89</v>
      </c>
      <c r="M44" s="18">
        <f>SUM(M45:M50)</f>
        <v>114511944.17999999</v>
      </c>
      <c r="N44" s="18">
        <f>SUM(N45:N50)</f>
        <v>75000326.69000001</v>
      </c>
      <c r="O44" s="18">
        <f>SUM(O45:O50)</f>
        <v>39194682.239999995</v>
      </c>
      <c r="P44" s="18">
        <f>SUM(P45:P50)</f>
        <v>6685137.7</v>
      </c>
      <c r="Q44" s="18">
        <f>SUM(Q45:Q50)</f>
        <v>25000</v>
      </c>
      <c r="R44" s="68" t="s">
        <v>116</v>
      </c>
      <c r="S44" s="67"/>
    </row>
    <row r="45" spans="1:19" s="2" customFormat="1" ht="18" customHeight="1">
      <c r="A45" s="14"/>
      <c r="B45" s="14" t="s">
        <v>115</v>
      </c>
      <c r="C45" s="14"/>
      <c r="D45" s="14"/>
      <c r="E45" s="13">
        <v>62123158.71</v>
      </c>
      <c r="F45" s="13">
        <v>1537996.7</v>
      </c>
      <c r="G45" s="13">
        <v>3258923.51</v>
      </c>
      <c r="H45" s="13">
        <v>0</v>
      </c>
      <c r="I45" s="13">
        <v>617287.25</v>
      </c>
      <c r="J45" s="13">
        <v>78562173.24</v>
      </c>
      <c r="K45" s="13">
        <v>741446.25</v>
      </c>
      <c r="L45" s="13">
        <v>25234873.88</v>
      </c>
      <c r="M45" s="13">
        <v>53998227.1</v>
      </c>
      <c r="N45" s="13">
        <v>32079310.92</v>
      </c>
      <c r="O45" s="13">
        <v>9066052.66</v>
      </c>
      <c r="P45" s="13">
        <v>515000</v>
      </c>
      <c r="Q45" s="13">
        <v>0</v>
      </c>
      <c r="R45" s="12" t="s">
        <v>114</v>
      </c>
      <c r="S45" s="11"/>
    </row>
    <row r="46" spans="1:19" s="2" customFormat="1" ht="18" customHeight="1">
      <c r="A46" s="14"/>
      <c r="B46" s="14" t="s">
        <v>113</v>
      </c>
      <c r="C46" s="14"/>
      <c r="D46" s="14"/>
      <c r="E46" s="13">
        <v>20422189.35</v>
      </c>
      <c r="F46" s="13">
        <v>1091796.6</v>
      </c>
      <c r="G46" s="13">
        <v>5381300.37</v>
      </c>
      <c r="H46" s="13">
        <v>0</v>
      </c>
      <c r="I46" s="13">
        <v>196896</v>
      </c>
      <c r="J46" s="13">
        <v>15212351</v>
      </c>
      <c r="K46" s="13">
        <v>0</v>
      </c>
      <c r="L46" s="13">
        <v>7934892.12</v>
      </c>
      <c r="M46" s="13">
        <v>13509002.95</v>
      </c>
      <c r="N46" s="13">
        <v>12569857.28</v>
      </c>
      <c r="O46" s="13">
        <v>6661100</v>
      </c>
      <c r="P46" s="13">
        <v>594000</v>
      </c>
      <c r="Q46" s="13">
        <v>0</v>
      </c>
      <c r="R46" s="12" t="s">
        <v>112</v>
      </c>
      <c r="S46" s="16"/>
    </row>
    <row r="47" spans="1:19" s="2" customFormat="1" ht="18" customHeight="1">
      <c r="A47" s="14"/>
      <c r="B47" s="14" t="s">
        <v>111</v>
      </c>
      <c r="C47" s="14"/>
      <c r="D47" s="14"/>
      <c r="E47" s="13">
        <v>23335948.93</v>
      </c>
      <c r="F47" s="13">
        <v>735754.34</v>
      </c>
      <c r="G47" s="13">
        <v>1250961.9</v>
      </c>
      <c r="H47" s="13">
        <v>0</v>
      </c>
      <c r="I47" s="13">
        <v>69106.05</v>
      </c>
      <c r="J47" s="13">
        <v>18917949</v>
      </c>
      <c r="K47" s="13">
        <v>0</v>
      </c>
      <c r="L47" s="13">
        <v>8447908.79</v>
      </c>
      <c r="M47" s="13">
        <v>15861443</v>
      </c>
      <c r="N47" s="13">
        <v>9783625.86</v>
      </c>
      <c r="O47" s="13">
        <v>4772985.1</v>
      </c>
      <c r="P47" s="13">
        <v>2903300</v>
      </c>
      <c r="Q47" s="13">
        <v>0</v>
      </c>
      <c r="R47" s="12" t="s">
        <v>110</v>
      </c>
      <c r="S47" s="16"/>
    </row>
    <row r="48" spans="1:19" s="2" customFormat="1" ht="18" customHeight="1">
      <c r="A48" s="14"/>
      <c r="B48" s="14" t="s">
        <v>109</v>
      </c>
      <c r="C48" s="14"/>
      <c r="D48" s="14"/>
      <c r="E48" s="13">
        <v>18577701.95</v>
      </c>
      <c r="F48" s="13">
        <v>496276.9</v>
      </c>
      <c r="G48" s="13">
        <v>151133.57</v>
      </c>
      <c r="H48" s="13">
        <v>0</v>
      </c>
      <c r="I48" s="13">
        <v>26479</v>
      </c>
      <c r="J48" s="13">
        <v>20936179.54</v>
      </c>
      <c r="K48" s="13">
        <v>0</v>
      </c>
      <c r="L48" s="13">
        <v>12409100.81</v>
      </c>
      <c r="M48" s="13">
        <v>11841621.11</v>
      </c>
      <c r="N48" s="13">
        <v>9289252.84</v>
      </c>
      <c r="O48" s="13">
        <v>4369438.48</v>
      </c>
      <c r="P48" s="13">
        <v>1636800</v>
      </c>
      <c r="Q48" s="13">
        <v>25000</v>
      </c>
      <c r="R48" s="12" t="s">
        <v>108</v>
      </c>
      <c r="S48" s="16"/>
    </row>
    <row r="49" spans="1:19" s="2" customFormat="1" ht="18" customHeight="1">
      <c r="A49" s="14"/>
      <c r="B49" s="22" t="s">
        <v>107</v>
      </c>
      <c r="C49" s="22"/>
      <c r="D49" s="21"/>
      <c r="E49" s="13">
        <v>17163589.15</v>
      </c>
      <c r="F49" s="13">
        <v>718087.6</v>
      </c>
      <c r="G49" s="13">
        <v>181055.85</v>
      </c>
      <c r="H49" s="13">
        <v>0</v>
      </c>
      <c r="I49" s="13">
        <v>21405</v>
      </c>
      <c r="J49" s="13">
        <v>13877258</v>
      </c>
      <c r="K49" s="13">
        <v>0</v>
      </c>
      <c r="L49" s="13">
        <v>6596828.66</v>
      </c>
      <c r="M49" s="13">
        <v>8093662.02</v>
      </c>
      <c r="N49" s="13">
        <v>6026692.18</v>
      </c>
      <c r="O49" s="13">
        <v>10361226</v>
      </c>
      <c r="P49" s="13">
        <v>107000</v>
      </c>
      <c r="Q49" s="13">
        <v>0</v>
      </c>
      <c r="R49" s="12" t="s">
        <v>106</v>
      </c>
      <c r="S49" s="16"/>
    </row>
    <row r="50" spans="1:19" s="2" customFormat="1" ht="18" customHeight="1">
      <c r="A50" s="14"/>
      <c r="B50" s="56" t="s">
        <v>105</v>
      </c>
      <c r="C50" s="66"/>
      <c r="D50" s="65"/>
      <c r="E50" s="13">
        <v>20837254.82</v>
      </c>
      <c r="F50" s="13">
        <v>361464.8</v>
      </c>
      <c r="G50" s="13">
        <v>264248.73</v>
      </c>
      <c r="H50" s="13">
        <v>0</v>
      </c>
      <c r="I50" s="13">
        <v>79074</v>
      </c>
      <c r="J50" s="13">
        <v>17584421.43</v>
      </c>
      <c r="K50" s="13">
        <v>0</v>
      </c>
      <c r="L50" s="13">
        <v>11970441.63</v>
      </c>
      <c r="M50" s="13">
        <v>11207988</v>
      </c>
      <c r="N50" s="13">
        <v>5251587.61</v>
      </c>
      <c r="O50" s="13">
        <v>3963880</v>
      </c>
      <c r="P50" s="13">
        <v>929037.7</v>
      </c>
      <c r="Q50" s="13">
        <v>0</v>
      </c>
      <c r="R50" s="12" t="s">
        <v>104</v>
      </c>
      <c r="S50" s="16"/>
    </row>
    <row r="51" spans="1:19" s="15" customFormat="1" ht="18" customHeight="1">
      <c r="A51" s="19" t="s">
        <v>103</v>
      </c>
      <c r="B51" s="19"/>
      <c r="C51" s="19"/>
      <c r="D51" s="64"/>
      <c r="E51" s="18">
        <f>SUM(E52:E55)</f>
        <v>88278348.59999998</v>
      </c>
      <c r="F51" s="18">
        <f>SUM(F52:F55)</f>
        <v>3258175</v>
      </c>
      <c r="G51" s="18">
        <f>SUM(G52:G55)</f>
        <v>1716229.12</v>
      </c>
      <c r="H51" s="18">
        <f>SUM(H52:H55)</f>
        <v>7809527</v>
      </c>
      <c r="I51" s="18">
        <f>SUM(I52:I55)</f>
        <v>1024690.38</v>
      </c>
      <c r="J51" s="18">
        <f>SUM(J52:J55)</f>
        <v>111456320.07</v>
      </c>
      <c r="K51" s="18">
        <f>SUM(K52:K55)</f>
        <v>16048740.35</v>
      </c>
      <c r="L51" s="18">
        <f>SUM(L52:L55)</f>
        <v>42449806.410000004</v>
      </c>
      <c r="M51" s="18">
        <f>SUM(M52:M55)</f>
        <v>58138677.39</v>
      </c>
      <c r="N51" s="18">
        <f>SUM(N52:N55)</f>
        <v>36261193.09</v>
      </c>
      <c r="O51" s="18">
        <f>SUM(O52:O55)</f>
        <v>25448371.05</v>
      </c>
      <c r="P51" s="18">
        <f>SUM(P52:P55)</f>
        <v>15300136.469999999</v>
      </c>
      <c r="Q51" s="18">
        <f>SUM(Q52:Q55)</f>
        <v>0</v>
      </c>
      <c r="R51" s="63" t="s">
        <v>102</v>
      </c>
      <c r="S51" s="16"/>
    </row>
    <row r="52" spans="1:19" s="2" customFormat="1" ht="18" customHeight="1">
      <c r="A52" s="14"/>
      <c r="B52" s="14" t="s">
        <v>101</v>
      </c>
      <c r="C52" s="14"/>
      <c r="D52" s="60"/>
      <c r="E52" s="13">
        <v>34549766.449999996</v>
      </c>
      <c r="F52" s="13">
        <v>909172.4</v>
      </c>
      <c r="G52" s="13">
        <v>920305.85</v>
      </c>
      <c r="H52" s="13">
        <v>0</v>
      </c>
      <c r="I52" s="13">
        <v>693535</v>
      </c>
      <c r="J52" s="13">
        <v>34122298</v>
      </c>
      <c r="K52" s="13">
        <v>899000</v>
      </c>
      <c r="L52" s="13">
        <v>16255602.45</v>
      </c>
      <c r="M52" s="13">
        <v>22945107</v>
      </c>
      <c r="N52" s="13">
        <v>11329769.81</v>
      </c>
      <c r="O52" s="13">
        <v>10238810</v>
      </c>
      <c r="P52" s="13">
        <v>5845339.12</v>
      </c>
      <c r="Q52" s="13">
        <v>0</v>
      </c>
      <c r="R52" s="59" t="s">
        <v>100</v>
      </c>
      <c r="S52" s="16"/>
    </row>
    <row r="53" spans="1:19" s="2" customFormat="1" ht="18" customHeight="1">
      <c r="A53" s="14"/>
      <c r="B53" s="14" t="s">
        <v>99</v>
      </c>
      <c r="C53" s="14"/>
      <c r="D53" s="60"/>
      <c r="E53" s="13">
        <v>22360493.23</v>
      </c>
      <c r="F53" s="13">
        <v>842894.5</v>
      </c>
      <c r="G53" s="13">
        <v>322826.68</v>
      </c>
      <c r="H53" s="13">
        <v>632861</v>
      </c>
      <c r="I53" s="13">
        <v>129689.41</v>
      </c>
      <c r="J53" s="13">
        <v>32639856.07</v>
      </c>
      <c r="K53" s="13">
        <v>10234790.35</v>
      </c>
      <c r="L53" s="13">
        <v>11286219.27</v>
      </c>
      <c r="M53" s="13">
        <v>12891768</v>
      </c>
      <c r="N53" s="13">
        <v>8590082.79</v>
      </c>
      <c r="O53" s="13">
        <v>6541764.57</v>
      </c>
      <c r="P53" s="13">
        <v>5021619.12</v>
      </c>
      <c r="Q53" s="13">
        <v>0</v>
      </c>
      <c r="R53" s="59" t="s">
        <v>98</v>
      </c>
      <c r="S53" s="16"/>
    </row>
    <row r="54" spans="1:19" s="2" customFormat="1" ht="18" customHeight="1">
      <c r="A54" s="14"/>
      <c r="B54" s="14" t="s">
        <v>97</v>
      </c>
      <c r="C54" s="14"/>
      <c r="D54" s="60"/>
      <c r="E54" s="13">
        <v>14400702.069999998</v>
      </c>
      <c r="F54" s="13">
        <v>1279100</v>
      </c>
      <c r="G54" s="13">
        <v>213477.81</v>
      </c>
      <c r="H54" s="13">
        <v>7176666</v>
      </c>
      <c r="I54" s="13">
        <v>115715.97</v>
      </c>
      <c r="J54" s="13">
        <v>31179334</v>
      </c>
      <c r="K54" s="13">
        <v>650000</v>
      </c>
      <c r="L54" s="13">
        <v>7680992.81</v>
      </c>
      <c r="M54" s="13">
        <v>12182087</v>
      </c>
      <c r="N54" s="13">
        <v>10825464.25</v>
      </c>
      <c r="O54" s="13">
        <v>6080630.71</v>
      </c>
      <c r="P54" s="13">
        <v>3057839.11</v>
      </c>
      <c r="Q54" s="13">
        <v>0</v>
      </c>
      <c r="R54" s="59" t="s">
        <v>96</v>
      </c>
      <c r="S54" s="16"/>
    </row>
    <row r="55" spans="1:19" s="2" customFormat="1" ht="18" customHeight="1">
      <c r="A55" s="14"/>
      <c r="B55" s="14" t="s">
        <v>95</v>
      </c>
      <c r="C55" s="14"/>
      <c r="D55" s="60"/>
      <c r="E55" s="13">
        <v>16967386.849999998</v>
      </c>
      <c r="F55" s="13">
        <v>227008.1</v>
      </c>
      <c r="G55" s="13">
        <v>259618.78</v>
      </c>
      <c r="H55" s="13">
        <v>0</v>
      </c>
      <c r="I55" s="13">
        <v>85750</v>
      </c>
      <c r="J55" s="13">
        <v>13514832</v>
      </c>
      <c r="K55" s="13">
        <v>4264950</v>
      </c>
      <c r="L55" s="13">
        <v>7226991.88</v>
      </c>
      <c r="M55" s="13">
        <v>10119715.39</v>
      </c>
      <c r="N55" s="13">
        <v>5515876.24</v>
      </c>
      <c r="O55" s="13">
        <v>2587165.77</v>
      </c>
      <c r="P55" s="13">
        <v>1375339.12</v>
      </c>
      <c r="Q55" s="13">
        <v>0</v>
      </c>
      <c r="R55" s="59" t="s">
        <v>94</v>
      </c>
      <c r="S55" s="16"/>
    </row>
    <row r="56" spans="1:19" s="15" customFormat="1" ht="18" customHeight="1">
      <c r="A56" s="19" t="s">
        <v>93</v>
      </c>
      <c r="B56" s="19"/>
      <c r="C56" s="19"/>
      <c r="D56" s="64"/>
      <c r="E56" s="18">
        <f>SUM(E57:E63)</f>
        <v>118237188.73000002</v>
      </c>
      <c r="F56" s="18">
        <f>SUM(F57:F63)</f>
        <v>2777308.31</v>
      </c>
      <c r="G56" s="18">
        <f>SUM(G57:G63)</f>
        <v>2988979.9600000004</v>
      </c>
      <c r="H56" s="18">
        <f>SUM(H57:H63)</f>
        <v>2813075</v>
      </c>
      <c r="I56" s="18">
        <f>SUM(I57:I63)</f>
        <v>610929.79</v>
      </c>
      <c r="J56" s="18">
        <f>SUM(J57:J63)</f>
        <v>102689113.2</v>
      </c>
      <c r="K56" s="18">
        <f>SUM(K57:K63)</f>
        <v>5792545</v>
      </c>
      <c r="L56" s="18">
        <f>SUM(L57:L63)</f>
        <v>56111206.34</v>
      </c>
      <c r="M56" s="18">
        <f>SUM(M57:M63)</f>
        <v>70100316.97</v>
      </c>
      <c r="N56" s="18">
        <f>SUM(N57:N63)</f>
        <v>40678034.75</v>
      </c>
      <c r="O56" s="18">
        <f>SUM(O57:O63)</f>
        <v>24624111.18</v>
      </c>
      <c r="P56" s="18">
        <f>SUM(P57:P63)</f>
        <v>8466210</v>
      </c>
      <c r="Q56" s="18">
        <f>SUM(Q57:Q63)</f>
        <v>0</v>
      </c>
      <c r="R56" s="63" t="s">
        <v>92</v>
      </c>
      <c r="S56" s="16"/>
    </row>
    <row r="57" spans="1:19" s="2" customFormat="1" ht="18" customHeight="1">
      <c r="A57" s="14"/>
      <c r="B57" s="14" t="s">
        <v>91</v>
      </c>
      <c r="C57" s="14"/>
      <c r="D57" s="60"/>
      <c r="E57" s="13">
        <v>16747960.45</v>
      </c>
      <c r="F57" s="13">
        <v>395354.5</v>
      </c>
      <c r="G57" s="13">
        <v>551143.35</v>
      </c>
      <c r="H57" s="13">
        <v>135739</v>
      </c>
      <c r="I57" s="13">
        <v>421067</v>
      </c>
      <c r="J57" s="13">
        <v>13033247</v>
      </c>
      <c r="K57" s="13">
        <v>0</v>
      </c>
      <c r="L57" s="13">
        <v>3797098.3</v>
      </c>
      <c r="M57" s="13">
        <v>10021605</v>
      </c>
      <c r="N57" s="13">
        <v>5405812.95</v>
      </c>
      <c r="O57" s="13">
        <v>5793116.56</v>
      </c>
      <c r="P57" s="13">
        <v>2546000</v>
      </c>
      <c r="Q57" s="13">
        <v>0</v>
      </c>
      <c r="R57" s="59" t="s">
        <v>90</v>
      </c>
      <c r="S57" s="16"/>
    </row>
    <row r="58" spans="1:19" s="2" customFormat="1" ht="18" customHeight="1">
      <c r="A58" s="14"/>
      <c r="B58" s="22" t="s">
        <v>89</v>
      </c>
      <c r="C58" s="22"/>
      <c r="D58" s="21"/>
      <c r="E58" s="13">
        <v>21569581.5</v>
      </c>
      <c r="F58" s="13">
        <v>816440.5</v>
      </c>
      <c r="G58" s="13">
        <v>1565761.61</v>
      </c>
      <c r="H58" s="13">
        <v>649236</v>
      </c>
      <c r="I58" s="13">
        <v>61862</v>
      </c>
      <c r="J58" s="13">
        <v>19515241.6</v>
      </c>
      <c r="K58" s="13">
        <v>0</v>
      </c>
      <c r="L58" s="13">
        <v>11879662.18</v>
      </c>
      <c r="M58" s="13">
        <v>13610573</v>
      </c>
      <c r="N58" s="13">
        <v>7586887.67</v>
      </c>
      <c r="O58" s="13">
        <v>5751119.37</v>
      </c>
      <c r="P58" s="13">
        <v>877000</v>
      </c>
      <c r="Q58" s="13">
        <v>0</v>
      </c>
      <c r="R58" s="62" t="s">
        <v>88</v>
      </c>
      <c r="S58" s="61"/>
    </row>
    <row r="59" spans="1:19" s="2" customFormat="1" ht="18" customHeight="1">
      <c r="A59" s="14"/>
      <c r="B59" s="14" t="s">
        <v>87</v>
      </c>
      <c r="C59" s="14"/>
      <c r="D59" s="60"/>
      <c r="E59" s="13">
        <v>14713813.6</v>
      </c>
      <c r="F59" s="13">
        <v>25027.71</v>
      </c>
      <c r="G59" s="13">
        <v>119471.41</v>
      </c>
      <c r="H59" s="13">
        <v>0</v>
      </c>
      <c r="I59" s="13">
        <v>31066</v>
      </c>
      <c r="J59" s="13">
        <v>12260643.4</v>
      </c>
      <c r="K59" s="13">
        <v>527750</v>
      </c>
      <c r="L59" s="13">
        <v>7144625.39</v>
      </c>
      <c r="M59" s="13">
        <v>8740557</v>
      </c>
      <c r="N59" s="13">
        <v>4740826.16</v>
      </c>
      <c r="O59" s="13">
        <v>1972372</v>
      </c>
      <c r="P59" s="13">
        <v>1130210</v>
      </c>
      <c r="Q59" s="13">
        <v>0</v>
      </c>
      <c r="R59" s="59" t="s">
        <v>86</v>
      </c>
      <c r="S59" s="16"/>
    </row>
    <row r="60" spans="1:19" s="2" customFormat="1" ht="18" customHeight="1">
      <c r="A60" s="14"/>
      <c r="B60" s="14" t="s">
        <v>85</v>
      </c>
      <c r="C60" s="14"/>
      <c r="D60" s="60"/>
      <c r="E60" s="13">
        <v>14087962.63</v>
      </c>
      <c r="F60" s="13">
        <v>282976</v>
      </c>
      <c r="G60" s="13">
        <v>135464.19</v>
      </c>
      <c r="H60" s="13">
        <v>0</v>
      </c>
      <c r="I60" s="13">
        <v>12828.79</v>
      </c>
      <c r="J60" s="13">
        <v>10068132.4</v>
      </c>
      <c r="K60" s="13">
        <v>0</v>
      </c>
      <c r="L60" s="13">
        <v>1544148.12</v>
      </c>
      <c r="M60" s="13">
        <v>8007742.97</v>
      </c>
      <c r="N60" s="13">
        <v>4106509.22</v>
      </c>
      <c r="O60" s="13">
        <v>1151400</v>
      </c>
      <c r="P60" s="13">
        <v>556000</v>
      </c>
      <c r="Q60" s="13">
        <v>0</v>
      </c>
      <c r="R60" s="59" t="s">
        <v>84</v>
      </c>
      <c r="S60" s="16"/>
    </row>
    <row r="61" spans="1:19" s="2" customFormat="1" ht="18" customHeight="1">
      <c r="A61" s="14"/>
      <c r="B61" s="14" t="s">
        <v>83</v>
      </c>
      <c r="C61" s="14"/>
      <c r="D61" s="60"/>
      <c r="E61" s="13">
        <v>20210669.369999997</v>
      </c>
      <c r="F61" s="13">
        <v>341311</v>
      </c>
      <c r="G61" s="13">
        <v>99081.45</v>
      </c>
      <c r="H61" s="13">
        <v>0</v>
      </c>
      <c r="I61" s="13">
        <v>48600</v>
      </c>
      <c r="J61" s="13">
        <v>18502550</v>
      </c>
      <c r="K61" s="13">
        <v>0</v>
      </c>
      <c r="L61" s="13">
        <v>12436160.6</v>
      </c>
      <c r="M61" s="13">
        <v>11395835</v>
      </c>
      <c r="N61" s="13">
        <v>7986769.98</v>
      </c>
      <c r="O61" s="13">
        <v>1426816.94</v>
      </c>
      <c r="P61" s="13">
        <v>2309000</v>
      </c>
      <c r="Q61" s="13">
        <v>0</v>
      </c>
      <c r="R61" s="59" t="s">
        <v>82</v>
      </c>
      <c r="S61" s="16"/>
    </row>
    <row r="62" spans="1:19" s="2" customFormat="1" ht="18" customHeight="1">
      <c r="A62" s="14"/>
      <c r="B62" s="14" t="s">
        <v>81</v>
      </c>
      <c r="C62" s="14"/>
      <c r="D62" s="60"/>
      <c r="E62" s="13">
        <v>14283000.31</v>
      </c>
      <c r="F62" s="13">
        <v>371907</v>
      </c>
      <c r="G62" s="13">
        <v>350373.48</v>
      </c>
      <c r="H62" s="13">
        <v>0</v>
      </c>
      <c r="I62" s="13">
        <v>13306</v>
      </c>
      <c r="J62" s="13">
        <v>11742931.8</v>
      </c>
      <c r="K62" s="13">
        <v>5264795</v>
      </c>
      <c r="L62" s="13">
        <v>8088908.24</v>
      </c>
      <c r="M62" s="13">
        <v>8125889</v>
      </c>
      <c r="N62" s="13">
        <v>3900283.45</v>
      </c>
      <c r="O62" s="13">
        <v>4695629.58</v>
      </c>
      <c r="P62" s="13">
        <v>494000</v>
      </c>
      <c r="Q62" s="13">
        <v>0</v>
      </c>
      <c r="R62" s="59" t="s">
        <v>80</v>
      </c>
      <c r="S62" s="59"/>
    </row>
    <row r="63" spans="1:19" s="2" customFormat="1" ht="18" customHeight="1">
      <c r="A63" s="14"/>
      <c r="B63" s="14" t="s">
        <v>79</v>
      </c>
      <c r="C63" s="14"/>
      <c r="D63" s="60"/>
      <c r="E63" s="13">
        <v>16624200.87</v>
      </c>
      <c r="F63" s="13">
        <v>544291.6</v>
      </c>
      <c r="G63" s="13">
        <v>167684.47</v>
      </c>
      <c r="H63" s="13">
        <v>2028100</v>
      </c>
      <c r="I63" s="13">
        <v>22200</v>
      </c>
      <c r="J63" s="13">
        <v>17566367</v>
      </c>
      <c r="K63" s="13">
        <v>0</v>
      </c>
      <c r="L63" s="13">
        <v>11220603.51</v>
      </c>
      <c r="M63" s="13">
        <v>10198115</v>
      </c>
      <c r="N63" s="13">
        <v>6950945.32</v>
      </c>
      <c r="O63" s="13">
        <v>3833656.73</v>
      </c>
      <c r="P63" s="13">
        <v>554000</v>
      </c>
      <c r="Q63" s="13">
        <v>0</v>
      </c>
      <c r="R63" s="59" t="s">
        <v>78</v>
      </c>
      <c r="S63" s="59"/>
    </row>
    <row r="64" spans="1:19" s="2" customFormat="1" ht="2.25" customHeight="1">
      <c r="A64" s="58"/>
      <c r="B64" s="58"/>
      <c r="C64" s="58"/>
      <c r="D64" s="58"/>
      <c r="E64" s="57"/>
      <c r="F64" s="57"/>
      <c r="G64" s="57"/>
      <c r="H64" s="57"/>
      <c r="I64" s="57"/>
      <c r="J64" s="57"/>
      <c r="K64" s="57"/>
      <c r="L64" s="57"/>
      <c r="M64" s="57"/>
      <c r="N64" s="57"/>
      <c r="O64" s="57"/>
      <c r="P64" s="57"/>
      <c r="Q64" s="57"/>
      <c r="R64" s="56"/>
      <c r="S64" s="56"/>
    </row>
    <row r="65" spans="2:4" s="54" customFormat="1" ht="21.75">
      <c r="B65" s="55" t="s">
        <v>77</v>
      </c>
      <c r="C65" s="53">
        <v>19.2</v>
      </c>
      <c r="D65" s="55" t="s">
        <v>76</v>
      </c>
    </row>
    <row r="66" spans="2:19" s="50" customFormat="1" ht="21.75" customHeight="1">
      <c r="B66" s="54" t="s">
        <v>75</v>
      </c>
      <c r="C66" s="53">
        <v>19.2</v>
      </c>
      <c r="D66" s="52" t="s">
        <v>74</v>
      </c>
      <c r="S66" s="51" t="s">
        <v>73</v>
      </c>
    </row>
    <row r="67" spans="2:19" s="50" customFormat="1" ht="3.75" customHeight="1">
      <c r="B67" s="54"/>
      <c r="C67" s="53"/>
      <c r="D67" s="52"/>
      <c r="S67" s="51"/>
    </row>
    <row r="68" ht="6" customHeight="1">
      <c r="S68" s="49"/>
    </row>
    <row r="69" spans="1:19" s="23" customFormat="1" ht="18" customHeight="1">
      <c r="A69" s="48" t="s">
        <v>72</v>
      </c>
      <c r="B69" s="48"/>
      <c r="C69" s="48"/>
      <c r="D69" s="47"/>
      <c r="E69" s="44" t="s">
        <v>71</v>
      </c>
      <c r="F69" s="48"/>
      <c r="G69" s="48"/>
      <c r="H69" s="48"/>
      <c r="I69" s="48"/>
      <c r="J69" s="48"/>
      <c r="K69" s="47"/>
      <c r="L69" s="46" t="s">
        <v>70</v>
      </c>
      <c r="M69" s="45"/>
      <c r="N69" s="45"/>
      <c r="O69" s="45"/>
      <c r="P69" s="45"/>
      <c r="Q69" s="45"/>
      <c r="R69" s="44" t="s">
        <v>69</v>
      </c>
      <c r="S69" s="43"/>
    </row>
    <row r="70" spans="1:19" s="23" customFormat="1" ht="18" customHeight="1">
      <c r="A70" s="36"/>
      <c r="B70" s="36"/>
      <c r="C70" s="36"/>
      <c r="D70" s="35"/>
      <c r="E70" s="42" t="s">
        <v>68</v>
      </c>
      <c r="F70" s="29"/>
      <c r="G70" s="29"/>
      <c r="H70" s="29"/>
      <c r="I70" s="29"/>
      <c r="J70" s="29"/>
      <c r="K70" s="28"/>
      <c r="L70" s="41" t="s">
        <v>67</v>
      </c>
      <c r="M70" s="40"/>
      <c r="N70" s="40"/>
      <c r="O70" s="40"/>
      <c r="P70" s="40"/>
      <c r="Q70" s="40"/>
      <c r="R70" s="31"/>
      <c r="S70" s="30"/>
    </row>
    <row r="71" spans="1:19" s="23" customFormat="1" ht="18" customHeight="1">
      <c r="A71" s="36"/>
      <c r="B71" s="36"/>
      <c r="C71" s="36"/>
      <c r="D71" s="35"/>
      <c r="E71" s="33"/>
      <c r="F71" s="33" t="s">
        <v>66</v>
      </c>
      <c r="G71" s="33"/>
      <c r="H71" s="33"/>
      <c r="I71" s="33"/>
      <c r="J71" s="38"/>
      <c r="K71" s="39"/>
      <c r="L71" s="32"/>
      <c r="M71" s="32"/>
      <c r="N71" s="32"/>
      <c r="O71" s="32"/>
      <c r="P71" s="32"/>
      <c r="Q71" s="32"/>
      <c r="R71" s="31"/>
      <c r="S71" s="30"/>
    </row>
    <row r="72" spans="1:19" s="23" customFormat="1" ht="18" customHeight="1">
      <c r="A72" s="36"/>
      <c r="B72" s="36"/>
      <c r="C72" s="36"/>
      <c r="D72" s="35"/>
      <c r="E72" s="38"/>
      <c r="F72" s="33" t="s">
        <v>65</v>
      </c>
      <c r="G72" s="33"/>
      <c r="H72" s="33" t="s">
        <v>64</v>
      </c>
      <c r="I72" s="33"/>
      <c r="J72" s="32"/>
      <c r="K72" s="33"/>
      <c r="L72" s="32"/>
      <c r="M72" s="32"/>
      <c r="N72" s="32"/>
      <c r="O72" s="32"/>
      <c r="P72" s="32"/>
      <c r="Q72" s="32"/>
      <c r="R72" s="31"/>
      <c r="S72" s="30"/>
    </row>
    <row r="73" spans="1:19" s="23" customFormat="1" ht="18" customHeight="1">
      <c r="A73" s="36"/>
      <c r="B73" s="36"/>
      <c r="C73" s="36"/>
      <c r="D73" s="35"/>
      <c r="E73" s="33" t="s">
        <v>63</v>
      </c>
      <c r="F73" s="33" t="s">
        <v>62</v>
      </c>
      <c r="G73" s="33"/>
      <c r="H73" s="37" t="s">
        <v>61</v>
      </c>
      <c r="I73" s="33"/>
      <c r="J73" s="32"/>
      <c r="K73" s="33"/>
      <c r="L73" s="32" t="s">
        <v>60</v>
      </c>
      <c r="M73" s="32"/>
      <c r="N73" s="32"/>
      <c r="O73" s="32"/>
      <c r="P73" s="32"/>
      <c r="Q73" s="32"/>
      <c r="R73" s="31"/>
      <c r="S73" s="30"/>
    </row>
    <row r="74" spans="1:19" s="23" customFormat="1" ht="18" customHeight="1">
      <c r="A74" s="36"/>
      <c r="B74" s="36"/>
      <c r="C74" s="36"/>
      <c r="D74" s="35"/>
      <c r="E74" s="33" t="s">
        <v>59</v>
      </c>
      <c r="F74" s="34" t="s">
        <v>58</v>
      </c>
      <c r="G74" s="33" t="s">
        <v>57</v>
      </c>
      <c r="H74" s="34" t="s">
        <v>56</v>
      </c>
      <c r="I74" s="33" t="s">
        <v>55</v>
      </c>
      <c r="J74" s="32" t="s">
        <v>54</v>
      </c>
      <c r="K74" s="33" t="s">
        <v>53</v>
      </c>
      <c r="L74" s="32" t="s">
        <v>52</v>
      </c>
      <c r="M74" s="32" t="s">
        <v>51</v>
      </c>
      <c r="N74" s="32" t="s">
        <v>50</v>
      </c>
      <c r="O74" s="32" t="s">
        <v>49</v>
      </c>
      <c r="P74" s="32" t="s">
        <v>48</v>
      </c>
      <c r="Q74" s="32" t="s">
        <v>47</v>
      </c>
      <c r="R74" s="31"/>
      <c r="S74" s="30"/>
    </row>
    <row r="75" spans="1:19" s="23" customFormat="1" ht="18" customHeight="1">
      <c r="A75" s="29"/>
      <c r="B75" s="29"/>
      <c r="C75" s="29"/>
      <c r="D75" s="28"/>
      <c r="E75" s="26" t="s">
        <v>46</v>
      </c>
      <c r="F75" s="26" t="s">
        <v>45</v>
      </c>
      <c r="G75" s="26" t="s">
        <v>44</v>
      </c>
      <c r="H75" s="26" t="s">
        <v>43</v>
      </c>
      <c r="I75" s="26" t="s">
        <v>42</v>
      </c>
      <c r="J75" s="27" t="s">
        <v>37</v>
      </c>
      <c r="K75" s="26" t="s">
        <v>36</v>
      </c>
      <c r="L75" s="27" t="s">
        <v>41</v>
      </c>
      <c r="M75" s="27" t="s">
        <v>40</v>
      </c>
      <c r="N75" s="27" t="s">
        <v>39</v>
      </c>
      <c r="O75" s="27" t="s">
        <v>38</v>
      </c>
      <c r="P75" s="27" t="s">
        <v>37</v>
      </c>
      <c r="Q75" s="26" t="s">
        <v>36</v>
      </c>
      <c r="R75" s="25"/>
      <c r="S75" s="24"/>
    </row>
    <row r="76" spans="1:19" s="15" customFormat="1" ht="18" customHeight="1">
      <c r="A76" s="19" t="s">
        <v>35</v>
      </c>
      <c r="B76" s="19"/>
      <c r="C76" s="19"/>
      <c r="D76" s="19"/>
      <c r="E76" s="18">
        <f>SUM(E77:E78)</f>
        <v>65571618.31</v>
      </c>
      <c r="F76" s="18">
        <f>SUM(F77:F78)</f>
        <v>1141029.5</v>
      </c>
      <c r="G76" s="18">
        <f>SUM(G77:G78)</f>
        <v>785787.06</v>
      </c>
      <c r="H76" s="18">
        <f>SUM(H77:H78)</f>
        <v>0</v>
      </c>
      <c r="I76" s="18">
        <f>SUM(I77:I78)</f>
        <v>57810</v>
      </c>
      <c r="J76" s="18">
        <f>SUM(J77:J78)</f>
        <v>55103357</v>
      </c>
      <c r="K76" s="18">
        <f>SUM(K77:K78)</f>
        <v>480000</v>
      </c>
      <c r="L76" s="18">
        <f>SUM(L77:L78)</f>
        <v>37608605.27</v>
      </c>
      <c r="M76" s="18">
        <f>SUM(M77:M78)</f>
        <v>39320960</v>
      </c>
      <c r="N76" s="18">
        <f>SUM(N77:N78)</f>
        <v>23177001.52</v>
      </c>
      <c r="O76" s="18">
        <f>SUM(O77:O78)</f>
        <v>12684890</v>
      </c>
      <c r="P76" s="18">
        <f>SUM(P77:P78)</f>
        <v>4341000</v>
      </c>
      <c r="Q76" s="18">
        <f>SUM(Q77:Q78)</f>
        <v>0</v>
      </c>
      <c r="R76" s="17" t="s">
        <v>34</v>
      </c>
      <c r="S76" s="16"/>
    </row>
    <row r="77" spans="1:19" s="2" customFormat="1" ht="18" customHeight="1">
      <c r="A77" s="14"/>
      <c r="B77" s="22" t="s">
        <v>33</v>
      </c>
      <c r="C77" s="22"/>
      <c r="D77" s="21"/>
      <c r="E77" s="13">
        <v>34990838.45</v>
      </c>
      <c r="F77" s="13">
        <v>366386.2</v>
      </c>
      <c r="G77" s="13">
        <v>583775.61</v>
      </c>
      <c r="H77" s="13">
        <v>0</v>
      </c>
      <c r="I77" s="13">
        <v>8840</v>
      </c>
      <c r="J77" s="13">
        <v>30470320</v>
      </c>
      <c r="K77" s="13">
        <v>480000</v>
      </c>
      <c r="L77" s="13">
        <v>21639555.64</v>
      </c>
      <c r="M77" s="13">
        <v>20350758</v>
      </c>
      <c r="N77" s="13">
        <v>15275455.1</v>
      </c>
      <c r="O77" s="13">
        <v>1434440</v>
      </c>
      <c r="P77" s="13">
        <v>2404000</v>
      </c>
      <c r="Q77" s="13">
        <v>0</v>
      </c>
      <c r="R77" s="12" t="s">
        <v>32</v>
      </c>
      <c r="S77" s="11"/>
    </row>
    <row r="78" spans="1:19" s="2" customFormat="1" ht="18" customHeight="1">
      <c r="A78" s="14"/>
      <c r="B78" s="14" t="s">
        <v>31</v>
      </c>
      <c r="C78" s="14"/>
      <c r="D78" s="14"/>
      <c r="E78" s="13">
        <v>30580779.86</v>
      </c>
      <c r="F78" s="13">
        <v>774643.3</v>
      </c>
      <c r="G78" s="13">
        <v>202011.45</v>
      </c>
      <c r="H78" s="13">
        <v>0</v>
      </c>
      <c r="I78" s="13">
        <v>48970</v>
      </c>
      <c r="J78" s="13">
        <v>24633037</v>
      </c>
      <c r="K78" s="13">
        <v>0</v>
      </c>
      <c r="L78" s="13">
        <v>15969049.63</v>
      </c>
      <c r="M78" s="13">
        <v>18970202</v>
      </c>
      <c r="N78" s="13">
        <v>7901546.42</v>
      </c>
      <c r="O78" s="13">
        <v>11250450</v>
      </c>
      <c r="P78" s="13">
        <v>1937000</v>
      </c>
      <c r="Q78" s="13">
        <v>0</v>
      </c>
      <c r="R78" s="12" t="s">
        <v>30</v>
      </c>
      <c r="S78" s="11"/>
    </row>
    <row r="79" spans="1:19" s="15" customFormat="1" ht="18" customHeight="1">
      <c r="A79" s="19" t="s">
        <v>29</v>
      </c>
      <c r="B79" s="19"/>
      <c r="C79" s="19"/>
      <c r="D79" s="19"/>
      <c r="E79" s="18">
        <f>SUM(E80:E81)</f>
        <v>77612182.74000001</v>
      </c>
      <c r="F79" s="18">
        <f>SUM(F80:F81)</f>
        <v>1989601.45</v>
      </c>
      <c r="G79" s="18">
        <f>SUM(G80:G81)</f>
        <v>1237761</v>
      </c>
      <c r="H79" s="18">
        <f>SUM(H80:H81)</f>
        <v>425761</v>
      </c>
      <c r="I79" s="18">
        <f>SUM(I80:I81)</f>
        <v>205007.18</v>
      </c>
      <c r="J79" s="18">
        <f>SUM(J80:J81)</f>
        <v>85844590</v>
      </c>
      <c r="K79" s="18">
        <f>SUM(K80:K81)</f>
        <v>75864629.79</v>
      </c>
      <c r="L79" s="18">
        <f>SUM(L80:L81)</f>
        <v>21273302.26</v>
      </c>
      <c r="M79" s="18">
        <f>SUM(M80:M81)</f>
        <v>20734429</v>
      </c>
      <c r="N79" s="18">
        <f>SUM(N80:N81)</f>
        <v>16605588.99</v>
      </c>
      <c r="O79" s="18">
        <f>SUM(O80:O81)</f>
        <v>15121278.81</v>
      </c>
      <c r="P79" s="18">
        <f>SUM(P80:P81)</f>
        <v>5310355.2</v>
      </c>
      <c r="Q79" s="18">
        <f>SUM(Q80:Q81)</f>
        <v>0</v>
      </c>
      <c r="R79" s="17" t="s">
        <v>28</v>
      </c>
      <c r="S79" s="16"/>
    </row>
    <row r="80" spans="1:19" s="2" customFormat="1" ht="18" customHeight="1">
      <c r="A80" s="14"/>
      <c r="B80" s="14" t="s">
        <v>27</v>
      </c>
      <c r="C80" s="14"/>
      <c r="D80" s="14"/>
      <c r="E80" s="13">
        <v>46019554.720000006</v>
      </c>
      <c r="F80" s="13">
        <v>1409313.7</v>
      </c>
      <c r="G80" s="13">
        <v>922559.65</v>
      </c>
      <c r="H80" s="13">
        <v>0</v>
      </c>
      <c r="I80" s="13">
        <v>37138</v>
      </c>
      <c r="J80" s="13">
        <v>34330350</v>
      </c>
      <c r="K80" s="13">
        <v>75864629.79</v>
      </c>
      <c r="L80" s="13">
        <v>0</v>
      </c>
      <c r="M80" s="13">
        <v>0</v>
      </c>
      <c r="N80" s="13">
        <v>0</v>
      </c>
      <c r="O80" s="13">
        <v>1455000</v>
      </c>
      <c r="P80" s="13">
        <v>0</v>
      </c>
      <c r="Q80" s="13">
        <v>0</v>
      </c>
      <c r="R80" s="12"/>
      <c r="S80" s="11"/>
    </row>
    <row r="81" spans="1:19" s="2" customFormat="1" ht="18" customHeight="1">
      <c r="A81" s="14"/>
      <c r="B81" s="14" t="s">
        <v>26</v>
      </c>
      <c r="C81" s="14"/>
      <c r="D81" s="14"/>
      <c r="E81" s="13">
        <v>31592628.02</v>
      </c>
      <c r="F81" s="13">
        <v>580287.75</v>
      </c>
      <c r="G81" s="13">
        <v>315201.35</v>
      </c>
      <c r="H81" s="13">
        <v>425761</v>
      </c>
      <c r="I81" s="13">
        <v>167869.18</v>
      </c>
      <c r="J81" s="13">
        <v>51514240</v>
      </c>
      <c r="K81" s="13">
        <v>0</v>
      </c>
      <c r="L81" s="13">
        <v>21273302.26</v>
      </c>
      <c r="M81" s="13">
        <v>20734429</v>
      </c>
      <c r="N81" s="13">
        <v>16605588.99</v>
      </c>
      <c r="O81" s="13">
        <v>13666278.81</v>
      </c>
      <c r="P81" s="13">
        <v>5310355.2</v>
      </c>
      <c r="Q81" s="13">
        <v>0</v>
      </c>
      <c r="R81" s="12"/>
      <c r="S81" s="11"/>
    </row>
    <row r="82" spans="1:19" s="15" customFormat="1" ht="18" customHeight="1">
      <c r="A82" s="19" t="s">
        <v>25</v>
      </c>
      <c r="B82" s="19"/>
      <c r="C82" s="19"/>
      <c r="D82" s="19"/>
      <c r="E82" s="18">
        <f>E83</f>
        <v>22138812.73</v>
      </c>
      <c r="F82" s="18">
        <f>F83</f>
        <v>156130.78</v>
      </c>
      <c r="G82" s="18">
        <f>G83</f>
        <v>210183.38</v>
      </c>
      <c r="H82" s="18">
        <f>H83</f>
        <v>352615.5</v>
      </c>
      <c r="I82" s="18">
        <f>I83</f>
        <v>34402.02</v>
      </c>
      <c r="J82" s="18">
        <f>J83</f>
        <v>28845586</v>
      </c>
      <c r="K82" s="18">
        <f>K83</f>
        <v>0</v>
      </c>
      <c r="L82" s="18">
        <f>L83</f>
        <v>12382409.39</v>
      </c>
      <c r="M82" s="18">
        <f>M83</f>
        <v>11740103</v>
      </c>
      <c r="N82" s="18">
        <f>N83</f>
        <v>9267678.88</v>
      </c>
      <c r="O82" s="18">
        <f>O83</f>
        <v>11649400</v>
      </c>
      <c r="P82" s="18">
        <f>P83</f>
        <v>4381500</v>
      </c>
      <c r="Q82" s="18">
        <f>Q83</f>
        <v>0</v>
      </c>
      <c r="R82" s="17" t="s">
        <v>24</v>
      </c>
      <c r="S82" s="16"/>
    </row>
    <row r="83" spans="1:19" s="2" customFormat="1" ht="18" customHeight="1">
      <c r="A83" s="14"/>
      <c r="B83" s="14" t="s">
        <v>23</v>
      </c>
      <c r="C83" s="14"/>
      <c r="D83" s="14"/>
      <c r="E83" s="13">
        <v>22138812.73</v>
      </c>
      <c r="F83" s="13">
        <v>156130.78</v>
      </c>
      <c r="G83" s="13">
        <v>210183.38</v>
      </c>
      <c r="H83" s="13">
        <v>352615.5</v>
      </c>
      <c r="I83" s="13">
        <v>34402.02</v>
      </c>
      <c r="J83" s="13">
        <v>28845586</v>
      </c>
      <c r="K83" s="13">
        <v>0</v>
      </c>
      <c r="L83" s="13">
        <v>12382409.39</v>
      </c>
      <c r="M83" s="13">
        <v>11740103</v>
      </c>
      <c r="N83" s="13">
        <v>9267678.88</v>
      </c>
      <c r="O83" s="13">
        <v>11649400</v>
      </c>
      <c r="P83" s="13">
        <v>4381500</v>
      </c>
      <c r="Q83" s="13">
        <v>0</v>
      </c>
      <c r="R83" s="12" t="s">
        <v>22</v>
      </c>
      <c r="S83" s="11"/>
    </row>
    <row r="84" spans="1:19" s="15" customFormat="1" ht="18" customHeight="1">
      <c r="A84" s="19" t="s">
        <v>21</v>
      </c>
      <c r="B84" s="19"/>
      <c r="C84" s="19"/>
      <c r="D84" s="19"/>
      <c r="E84" s="18">
        <f>SUM(E85:E87)</f>
        <v>54248188.05</v>
      </c>
      <c r="F84" s="18">
        <f>SUM(F85:F87)</f>
        <v>1364019.74</v>
      </c>
      <c r="G84" s="18">
        <f>SUM(G85:G87)</f>
        <v>432414.24999999994</v>
      </c>
      <c r="H84" s="18">
        <f>SUM(H85:H87)</f>
        <v>932582</v>
      </c>
      <c r="I84" s="18">
        <f>SUM(I85:I87)</f>
        <v>80005</v>
      </c>
      <c r="J84" s="18">
        <f>SUM(J85:J87)</f>
        <v>45188670.650000006</v>
      </c>
      <c r="K84" s="18">
        <f>SUM(K85:K87)</f>
        <v>21590319.76</v>
      </c>
      <c r="L84" s="18">
        <f>SUM(L85:L87)</f>
        <v>22114748.36</v>
      </c>
      <c r="M84" s="18">
        <f>SUM(M85:M87)</f>
        <v>28459767.310000002</v>
      </c>
      <c r="N84" s="18">
        <f>SUM(N85:N87)</f>
        <v>22855427.93</v>
      </c>
      <c r="O84" s="18">
        <f>SUM(O85:O87)</f>
        <v>17368867.03</v>
      </c>
      <c r="P84" s="18">
        <f>SUM(P85:P87)</f>
        <v>2723894.49</v>
      </c>
      <c r="Q84" s="18">
        <f>SUM(Q85:Q87)</f>
        <v>0</v>
      </c>
      <c r="R84" s="17" t="s">
        <v>20</v>
      </c>
      <c r="S84" s="16"/>
    </row>
    <row r="85" spans="1:19" s="2" customFormat="1" ht="18" customHeight="1">
      <c r="A85" s="14"/>
      <c r="B85" s="14" t="s">
        <v>19</v>
      </c>
      <c r="C85" s="14"/>
      <c r="D85" s="14"/>
      <c r="E85" s="13">
        <v>23193208.34</v>
      </c>
      <c r="F85" s="13">
        <v>832932.91</v>
      </c>
      <c r="G85" s="13">
        <v>154615.36</v>
      </c>
      <c r="H85" s="13">
        <v>0</v>
      </c>
      <c r="I85" s="13">
        <v>6005</v>
      </c>
      <c r="J85" s="13">
        <v>13765414</v>
      </c>
      <c r="K85" s="13">
        <v>21304719.76</v>
      </c>
      <c r="L85" s="13">
        <v>5623470.88</v>
      </c>
      <c r="M85" s="13">
        <v>11214341</v>
      </c>
      <c r="N85" s="13">
        <v>11147162.51</v>
      </c>
      <c r="O85" s="13">
        <v>2788584.53</v>
      </c>
      <c r="P85" s="13">
        <v>907094.49</v>
      </c>
      <c r="Q85" s="13">
        <v>0</v>
      </c>
      <c r="R85" s="12" t="s">
        <v>18</v>
      </c>
      <c r="S85" s="11"/>
    </row>
    <row r="86" spans="1:19" s="2" customFormat="1" ht="18" customHeight="1">
      <c r="A86" s="14"/>
      <c r="B86" s="14" t="s">
        <v>17</v>
      </c>
      <c r="C86" s="14"/>
      <c r="D86" s="14"/>
      <c r="E86" s="13">
        <v>15979662.66</v>
      </c>
      <c r="F86" s="13">
        <v>393525.83</v>
      </c>
      <c r="G86" s="13">
        <v>187510.97</v>
      </c>
      <c r="H86" s="13">
        <v>0</v>
      </c>
      <c r="I86" s="13">
        <v>73700</v>
      </c>
      <c r="J86" s="13">
        <v>17185633.6</v>
      </c>
      <c r="K86" s="13">
        <v>285600</v>
      </c>
      <c r="L86" s="13">
        <v>8658196.9</v>
      </c>
      <c r="M86" s="13">
        <v>7985821</v>
      </c>
      <c r="N86" s="13">
        <v>4292209.33</v>
      </c>
      <c r="O86" s="13">
        <v>9629192.5</v>
      </c>
      <c r="P86" s="13">
        <v>1240000</v>
      </c>
      <c r="Q86" s="13">
        <v>0</v>
      </c>
      <c r="R86" s="20" t="s">
        <v>16</v>
      </c>
      <c r="S86" s="20"/>
    </row>
    <row r="87" spans="1:19" s="2" customFormat="1" ht="18" customHeight="1">
      <c r="A87" s="14"/>
      <c r="B87" s="14" t="s">
        <v>15</v>
      </c>
      <c r="C87" s="14"/>
      <c r="D87" s="14"/>
      <c r="E87" s="13">
        <v>15075317.049999999</v>
      </c>
      <c r="F87" s="13">
        <v>137561</v>
      </c>
      <c r="G87" s="13">
        <v>90287.92</v>
      </c>
      <c r="H87" s="13">
        <v>932582</v>
      </c>
      <c r="I87" s="13">
        <v>300</v>
      </c>
      <c r="J87" s="13">
        <v>14237623.05</v>
      </c>
      <c r="K87" s="13">
        <v>0</v>
      </c>
      <c r="L87" s="13">
        <v>7833080.58</v>
      </c>
      <c r="M87" s="13">
        <v>9259605.31</v>
      </c>
      <c r="N87" s="13">
        <v>7416056.09</v>
      </c>
      <c r="O87" s="13">
        <v>4951090</v>
      </c>
      <c r="P87" s="13">
        <v>576800</v>
      </c>
      <c r="Q87" s="13">
        <v>0</v>
      </c>
      <c r="R87" s="20" t="s">
        <v>14</v>
      </c>
      <c r="S87" s="20"/>
    </row>
    <row r="88" spans="1:19" s="15" customFormat="1" ht="18" customHeight="1">
      <c r="A88" s="19" t="s">
        <v>13</v>
      </c>
      <c r="B88" s="19"/>
      <c r="C88" s="19"/>
      <c r="D88" s="19"/>
      <c r="E88" s="18">
        <f>SUM(E89:E93)</f>
        <v>84993715.78999999</v>
      </c>
      <c r="F88" s="18">
        <f>SUM(F89:F93)</f>
        <v>6158762.93</v>
      </c>
      <c r="G88" s="18">
        <f>SUM(G89:G93)</f>
        <v>829968.72</v>
      </c>
      <c r="H88" s="18">
        <f>SUM(H89:H93)</f>
        <v>1286602.88</v>
      </c>
      <c r="I88" s="18">
        <f>SUM(I89:I93)</f>
        <v>415283</v>
      </c>
      <c r="J88" s="18">
        <f>SUM(J89:J93)</f>
        <v>114868379.9</v>
      </c>
      <c r="K88" s="18">
        <f>SUM(K89:K93)</f>
        <v>13359762</v>
      </c>
      <c r="L88" s="18">
        <f>SUM(L89:L93)</f>
        <v>41251688.160000004</v>
      </c>
      <c r="M88" s="18">
        <f>SUM(M89:M93)</f>
        <v>53660383.54</v>
      </c>
      <c r="N88" s="18">
        <f>SUM(N89:N93)</f>
        <v>26372871.999999996</v>
      </c>
      <c r="O88" s="18">
        <f>SUM(O89:O93)</f>
        <v>40250119.47</v>
      </c>
      <c r="P88" s="18">
        <f>SUM(P89:P93)</f>
        <v>11402942.31</v>
      </c>
      <c r="Q88" s="18">
        <f>SUM(Q89:Q93)</f>
        <v>2449000</v>
      </c>
      <c r="R88" s="17" t="s">
        <v>12</v>
      </c>
      <c r="S88" s="16"/>
    </row>
    <row r="89" spans="1:19" s="2" customFormat="1" ht="18" customHeight="1">
      <c r="A89" s="14"/>
      <c r="B89" s="14" t="s">
        <v>11</v>
      </c>
      <c r="C89" s="14"/>
      <c r="D89" s="14"/>
      <c r="E89" s="13">
        <v>21623970.99</v>
      </c>
      <c r="F89" s="13">
        <v>5545772.61</v>
      </c>
      <c r="G89" s="13">
        <v>249348.21</v>
      </c>
      <c r="H89" s="13">
        <v>1286602.88</v>
      </c>
      <c r="I89" s="13">
        <v>181150</v>
      </c>
      <c r="J89" s="13">
        <v>34595325.9</v>
      </c>
      <c r="K89" s="13">
        <v>0</v>
      </c>
      <c r="L89" s="13">
        <v>10408662</v>
      </c>
      <c r="M89" s="13">
        <v>12869973</v>
      </c>
      <c r="N89" s="13">
        <v>8099751.14</v>
      </c>
      <c r="O89" s="13">
        <v>9355464.47</v>
      </c>
      <c r="P89" s="13">
        <v>3525342.31</v>
      </c>
      <c r="Q89" s="13">
        <v>15000</v>
      </c>
      <c r="R89" s="12" t="s">
        <v>10</v>
      </c>
      <c r="S89" s="11"/>
    </row>
    <row r="90" spans="1:19" s="2" customFormat="1" ht="18" customHeight="1">
      <c r="A90" s="14"/>
      <c r="B90" s="14" t="s">
        <v>9</v>
      </c>
      <c r="C90" s="14"/>
      <c r="D90" s="14"/>
      <c r="E90" s="13">
        <v>15176937.95</v>
      </c>
      <c r="F90" s="13">
        <v>146909.75</v>
      </c>
      <c r="G90" s="13">
        <v>162260.92</v>
      </c>
      <c r="H90" s="13">
        <v>0</v>
      </c>
      <c r="I90" s="13">
        <v>30179</v>
      </c>
      <c r="J90" s="13">
        <v>16607552</v>
      </c>
      <c r="K90" s="13">
        <v>0</v>
      </c>
      <c r="L90" s="13">
        <v>6542442.86</v>
      </c>
      <c r="M90" s="13">
        <v>10943100.75</v>
      </c>
      <c r="N90" s="13">
        <v>3365724.49</v>
      </c>
      <c r="O90" s="13">
        <v>4882315</v>
      </c>
      <c r="P90" s="13">
        <v>952000</v>
      </c>
      <c r="Q90" s="13">
        <v>4000</v>
      </c>
      <c r="R90" s="12" t="s">
        <v>8</v>
      </c>
      <c r="S90" s="11"/>
    </row>
    <row r="91" spans="1:19" s="2" customFormat="1" ht="18" customHeight="1">
      <c r="A91" s="14"/>
      <c r="B91" s="14" t="s">
        <v>7</v>
      </c>
      <c r="C91" s="14"/>
      <c r="D91" s="14"/>
      <c r="E91" s="13">
        <v>14799505.18</v>
      </c>
      <c r="F91" s="13">
        <v>196547.8</v>
      </c>
      <c r="G91" s="13">
        <v>161944.05</v>
      </c>
      <c r="H91" s="13">
        <v>0</v>
      </c>
      <c r="I91" s="13">
        <v>41954</v>
      </c>
      <c r="J91" s="13">
        <v>19785042</v>
      </c>
      <c r="K91" s="13">
        <v>3846062</v>
      </c>
      <c r="L91" s="13">
        <v>7169446.23</v>
      </c>
      <c r="M91" s="13">
        <v>10009717.79</v>
      </c>
      <c r="N91" s="13">
        <v>4388860.02</v>
      </c>
      <c r="O91" s="13">
        <v>2702490</v>
      </c>
      <c r="P91" s="13">
        <v>1628600</v>
      </c>
      <c r="Q91" s="13">
        <v>2430000</v>
      </c>
      <c r="R91" s="12" t="s">
        <v>6</v>
      </c>
      <c r="S91" s="11"/>
    </row>
    <row r="92" spans="1:19" s="2" customFormat="1" ht="18" customHeight="1">
      <c r="A92" s="14"/>
      <c r="B92" s="14" t="s">
        <v>5</v>
      </c>
      <c r="C92" s="14"/>
      <c r="D92" s="14"/>
      <c r="E92" s="13">
        <v>17582754.45</v>
      </c>
      <c r="F92" s="13">
        <v>56776.17</v>
      </c>
      <c r="G92" s="13">
        <v>138947.62</v>
      </c>
      <c r="H92" s="13">
        <v>0</v>
      </c>
      <c r="I92" s="13">
        <v>86400</v>
      </c>
      <c r="J92" s="13">
        <v>28856951</v>
      </c>
      <c r="K92" s="13">
        <v>3176000</v>
      </c>
      <c r="L92" s="13">
        <v>9660673.87</v>
      </c>
      <c r="M92" s="13">
        <v>9585816</v>
      </c>
      <c r="N92" s="13">
        <v>5106264.31</v>
      </c>
      <c r="O92" s="13">
        <v>20391274</v>
      </c>
      <c r="P92" s="13">
        <v>2670000</v>
      </c>
      <c r="Q92" s="13">
        <v>0</v>
      </c>
      <c r="R92" s="12" t="s">
        <v>4</v>
      </c>
      <c r="S92" s="11"/>
    </row>
    <row r="93" spans="1:19" s="2" customFormat="1" ht="18" customHeight="1">
      <c r="A93" s="10"/>
      <c r="B93" s="10" t="s">
        <v>3</v>
      </c>
      <c r="C93" s="10"/>
      <c r="D93" s="10"/>
      <c r="E93" s="9">
        <v>15810547.22</v>
      </c>
      <c r="F93" s="9">
        <v>212756.6</v>
      </c>
      <c r="G93" s="9">
        <v>117467.92</v>
      </c>
      <c r="H93" s="9">
        <v>0</v>
      </c>
      <c r="I93" s="9">
        <v>75600</v>
      </c>
      <c r="J93" s="9">
        <v>15023509</v>
      </c>
      <c r="K93" s="9">
        <v>6337700</v>
      </c>
      <c r="L93" s="9">
        <v>7470463.2</v>
      </c>
      <c r="M93" s="9">
        <v>10251776</v>
      </c>
      <c r="N93" s="9">
        <v>5412272.04</v>
      </c>
      <c r="O93" s="9">
        <v>2918576</v>
      </c>
      <c r="P93" s="9">
        <v>2627000</v>
      </c>
      <c r="Q93" s="9">
        <v>0</v>
      </c>
      <c r="R93" s="8" t="s">
        <v>2</v>
      </c>
      <c r="S93" s="7"/>
    </row>
    <row r="94" spans="1:2" s="5" customFormat="1" ht="19.5" customHeight="1">
      <c r="A94" s="6"/>
      <c r="B94" s="5" t="s">
        <v>1</v>
      </c>
    </row>
    <row r="95" s="4" customFormat="1" ht="24.75" customHeight="1">
      <c r="B95" s="4" t="s">
        <v>0</v>
      </c>
    </row>
    <row r="105" spans="5:12" ht="18.75">
      <c r="E105" s="3"/>
      <c r="F105" s="2"/>
      <c r="J105" s="2"/>
      <c r="L105" s="2"/>
    </row>
    <row r="106" spans="5:12" ht="18.75">
      <c r="E106" s="3"/>
      <c r="F106" s="2"/>
      <c r="J106" s="2"/>
      <c r="L106" s="2"/>
    </row>
    <row r="107" spans="5:12" ht="18.75">
      <c r="E107" s="3"/>
      <c r="F107" s="2"/>
      <c r="J107" s="2"/>
      <c r="L107" s="2"/>
    </row>
    <row r="108" spans="5:12" ht="18.75">
      <c r="E108" s="3"/>
      <c r="F108" s="2"/>
      <c r="J108" s="2"/>
      <c r="L108" s="2"/>
    </row>
    <row r="109" spans="5:12" ht="18.75">
      <c r="E109" s="3"/>
      <c r="F109" s="2"/>
      <c r="J109" s="2"/>
      <c r="L109" s="2"/>
    </row>
    <row r="110" spans="5:12" ht="18.75">
      <c r="E110" s="3"/>
      <c r="F110" s="2"/>
      <c r="J110" s="2"/>
      <c r="L110" s="2"/>
    </row>
    <row r="111" spans="5:12" ht="18.75">
      <c r="E111" s="3"/>
      <c r="F111" s="2"/>
      <c r="J111" s="2"/>
      <c r="L111" s="2"/>
    </row>
  </sheetData>
  <sheetProtection/>
  <mergeCells count="29">
    <mergeCell ref="R69:S75"/>
    <mergeCell ref="E70:K70"/>
    <mergeCell ref="L70:Q70"/>
    <mergeCell ref="B77:D77"/>
    <mergeCell ref="A44:D44"/>
    <mergeCell ref="R44:S44"/>
    <mergeCell ref="B49:D49"/>
    <mergeCell ref="B58:D58"/>
    <mergeCell ref="S66:S68"/>
    <mergeCell ref="A69:D75"/>
    <mergeCell ref="E69:K69"/>
    <mergeCell ref="L69:Q69"/>
    <mergeCell ref="A12:D12"/>
    <mergeCell ref="R12:S12"/>
    <mergeCell ref="B18:D18"/>
    <mergeCell ref="S34:S36"/>
    <mergeCell ref="A37:D43"/>
    <mergeCell ref="E37:K37"/>
    <mergeCell ref="L37:Q37"/>
    <mergeCell ref="R37:S43"/>
    <mergeCell ref="E38:K38"/>
    <mergeCell ref="L38:Q38"/>
    <mergeCell ref="S2:S4"/>
    <mergeCell ref="A5:D11"/>
    <mergeCell ref="E5:K5"/>
    <mergeCell ref="L5:Q5"/>
    <mergeCell ref="R5:S11"/>
    <mergeCell ref="E6:K6"/>
    <mergeCell ref="L6:Q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scale="9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NSOCHTBURI</dc:creator>
  <cp:keywords/>
  <dc:description/>
  <cp:lastModifiedBy>NSOCHTBURI</cp:lastModifiedBy>
  <cp:lastPrinted>2018-10-03T02:42:52Z</cp:lastPrinted>
  <dcterms:created xsi:type="dcterms:W3CDTF">2018-10-03T02:42:42Z</dcterms:created>
  <dcterms:modified xsi:type="dcterms:W3CDTF">2018-10-03T02:43:02Z</dcterms:modified>
  <cp:category/>
  <cp:version/>
  <cp:contentType/>
  <cp:contentStatus/>
</cp:coreProperties>
</file>