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05" windowWidth="9720" windowHeight="5970" tabRatio="656"/>
  </bookViews>
  <sheets>
    <sheet name="T-19.3" sheetId="22" r:id="rId1"/>
  </sheets>
  <externalReferences>
    <externalReference r:id="rId2"/>
  </externalReferences>
  <definedNames>
    <definedName name="_xlnm.Print_Area" localSheetId="0">'T-19.3'!$A$1:$U$270</definedName>
  </definedNames>
  <calcPr calcId="125725"/>
</workbook>
</file>

<file path=xl/calcChain.xml><?xml version="1.0" encoding="utf-8"?>
<calcChain xmlns="http://schemas.openxmlformats.org/spreadsheetml/2006/main">
  <c r="P264" i="22"/>
  <c r="Q258"/>
  <c r="K258"/>
  <c r="E264"/>
  <c r="F258"/>
  <c r="E258"/>
  <c r="F232"/>
  <c r="E232"/>
  <c r="G227"/>
  <c r="E227"/>
  <c r="Q202"/>
  <c r="F202"/>
  <c r="G202"/>
  <c r="H202"/>
  <c r="I202"/>
  <c r="J202"/>
  <c r="K202"/>
  <c r="L202"/>
  <c r="M202"/>
  <c r="N202"/>
  <c r="O202"/>
  <c r="P202"/>
  <c r="E202"/>
  <c r="P192"/>
  <c r="P170"/>
  <c r="P162"/>
  <c r="P136"/>
  <c r="P112"/>
  <c r="O102"/>
  <c r="O82"/>
  <c r="O72"/>
  <c r="O52"/>
  <c r="O14"/>
  <c r="F14"/>
  <c r="E14"/>
  <c r="I258"/>
  <c r="H264"/>
  <c r="G264"/>
  <c r="H258"/>
  <c r="G258"/>
  <c r="H232"/>
  <c r="G232"/>
  <c r="I232"/>
  <c r="J232"/>
  <c r="K232"/>
  <c r="L232"/>
  <c r="M232"/>
  <c r="N232"/>
  <c r="O232"/>
  <c r="P232"/>
  <c r="Q232"/>
  <c r="G192"/>
  <c r="F192"/>
  <c r="E192"/>
  <c r="I170"/>
  <c r="J170"/>
  <c r="K170"/>
  <c r="L170"/>
  <c r="M170"/>
  <c r="N170"/>
  <c r="O170"/>
  <c r="Q170"/>
  <c r="G170"/>
  <c r="F170"/>
  <c r="E170"/>
  <c r="Q162"/>
  <c r="O162"/>
  <c r="N162"/>
  <c r="M162"/>
  <c r="L162"/>
  <c r="K162"/>
  <c r="J162"/>
  <c r="I162"/>
  <c r="H162"/>
  <c r="G162"/>
  <c r="F162"/>
  <c r="E162"/>
  <c r="Q136"/>
  <c r="O136"/>
  <c r="N136"/>
  <c r="M136"/>
  <c r="L136"/>
  <c r="K136"/>
  <c r="J136"/>
  <c r="I136"/>
  <c r="H136"/>
  <c r="G136"/>
  <c r="F136"/>
  <c r="E136"/>
  <c r="Q112"/>
  <c r="F112"/>
  <c r="G112"/>
  <c r="H112"/>
  <c r="I112"/>
  <c r="J112"/>
  <c r="K112"/>
  <c r="L112"/>
  <c r="M112"/>
  <c r="N112"/>
  <c r="O112"/>
  <c r="E112"/>
  <c r="Q102"/>
  <c r="P102"/>
  <c r="N102"/>
  <c r="M102"/>
  <c r="L102"/>
  <c r="K102"/>
  <c r="J102"/>
  <c r="I102"/>
  <c r="H102"/>
  <c r="G102"/>
  <c r="F102"/>
  <c r="E102"/>
  <c r="Q82"/>
  <c r="P82"/>
  <c r="N82"/>
  <c r="M82"/>
  <c r="L82"/>
  <c r="K82"/>
  <c r="J82"/>
  <c r="I82"/>
  <c r="H82"/>
  <c r="G82"/>
  <c r="F82"/>
  <c r="E82"/>
  <c r="Q72"/>
  <c r="P72"/>
  <c r="N72"/>
  <c r="M72"/>
  <c r="L72"/>
  <c r="K72"/>
  <c r="J72"/>
  <c r="I72"/>
  <c r="H72"/>
  <c r="G72"/>
  <c r="F72"/>
  <c r="E72"/>
  <c r="Q52"/>
  <c r="P52"/>
  <c r="N52"/>
  <c r="M52"/>
  <c r="L52"/>
  <c r="K52"/>
  <c r="J52"/>
  <c r="I52"/>
  <c r="H52"/>
  <c r="G52"/>
  <c r="F52"/>
  <c r="E52"/>
  <c r="P42"/>
  <c r="N42"/>
  <c r="M42"/>
  <c r="K42"/>
  <c r="G42"/>
  <c r="P14"/>
  <c r="N14"/>
  <c r="M14"/>
  <c r="L14"/>
  <c r="K14"/>
  <c r="J14"/>
  <c r="I14"/>
  <c r="H14"/>
  <c r="G14"/>
  <c r="Q14"/>
  <c r="O264"/>
  <c r="N264"/>
  <c r="M264"/>
  <c r="L264"/>
  <c r="K264"/>
  <c r="J264"/>
  <c r="I264"/>
  <c r="F264"/>
  <c r="P258"/>
  <c r="O258"/>
  <c r="N258"/>
  <c r="M258"/>
  <c r="L258"/>
  <c r="J258"/>
  <c r="Q227"/>
  <c r="P227"/>
  <c r="O227"/>
  <c r="N227"/>
  <c r="M227"/>
  <c r="L227"/>
  <c r="K227"/>
  <c r="J227"/>
  <c r="I227"/>
  <c r="H227"/>
  <c r="F227"/>
  <c r="Q192"/>
  <c r="O192"/>
  <c r="N192"/>
  <c r="M192"/>
  <c r="L192"/>
  <c r="K192"/>
  <c r="J192"/>
  <c r="I192"/>
  <c r="H192"/>
  <c r="Q48"/>
  <c r="Q42" s="1"/>
  <c r="O48"/>
  <c r="O42" s="1"/>
  <c r="L48"/>
  <c r="L42" s="1"/>
  <c r="J48"/>
  <c r="J42" s="1"/>
  <c r="I48"/>
  <c r="I42" s="1"/>
  <c r="H48"/>
  <c r="H42" s="1"/>
  <c r="F48"/>
  <c r="F42" s="1"/>
  <c r="E48"/>
  <c r="E42" s="1"/>
  <c r="I13" l="1"/>
  <c r="P13"/>
  <c r="L13"/>
  <c r="M13"/>
  <c r="H13"/>
  <c r="Q13"/>
  <c r="G13"/>
  <c r="K13"/>
  <c r="N13"/>
  <c r="J13"/>
  <c r="E13"/>
  <c r="F13"/>
  <c r="O13"/>
</calcChain>
</file>

<file path=xl/sharedStrings.xml><?xml version="1.0" encoding="utf-8"?>
<sst xmlns="http://schemas.openxmlformats.org/spreadsheetml/2006/main" count="886" uniqueCount="330">
  <si>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</si>
  <si>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</si>
  <si>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</si>
  <si>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</si>
  <si>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</si>
  <si>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</si>
  <si>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</si>
  <si>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</si>
  <si>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</si>
  <si>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</si>
  <si>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</si>
  <si>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</si>
  <si>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</si>
  <si>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</si>
  <si>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</si>
  <si>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</si>
  <si>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</si>
  <si>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</si>
  <si>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</si>
  <si>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</si>
  <si>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</si>
  <si>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</si>
  <si>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</si>
  <si>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</si>
  <si>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</si>
  <si>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</si>
  <si>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</si>
  <si>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</si>
  <si>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</si>
  <si>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</si>
  <si>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</si>
  <si>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</si>
  <si>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</si>
  <si>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</si>
  <si>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</si>
  <si>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</si>
  <si>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</si>
  <si>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</si>
  <si>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</si>
  <si>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</si>
  <si>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</si>
  <si>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</si>
  <si>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</si>
  <si>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</si>
  <si>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-</t>
  </si>
  <si>
    <t xml:space="preserve">     ที่มา:   สำนักงานส่งเสริมการปกครองท้องถิ่นจังหวัดพระนครศรีอยุธยา</t>
  </si>
  <si>
    <t xml:space="preserve"> Source:   Phra Nakhon Si Ayutthaya Provincial Office of Local Administration</t>
  </si>
  <si>
    <t>รวมยอด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</si>
  <si>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</si>
  <si>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</si>
  <si>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</si>
  <si>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</si>
  <si>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</si>
  <si>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</si>
  <si>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</si>
  <si>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</si>
  <si>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</si>
  <si>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</si>
  <si>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</si>
  <si>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</si>
  <si>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</si>
  <si>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</si>
  <si>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</si>
  <si>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</si>
  <si>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อบต.ปากกราน</t>
  </si>
  <si>
    <t>อบต.บ้านป้อม</t>
  </si>
  <si>
    <t>อบต.หันตรา</t>
  </si>
  <si>
    <t>อบต.ลุมพลี</t>
  </si>
  <si>
    <t>อบต.บ้านเกาะ</t>
  </si>
  <si>
    <t>อบต.เกาะเรียน</t>
  </si>
  <si>
    <t>อบต.บ้านใหม่</t>
  </si>
  <si>
    <t>อบต.สำเภาล่ม</t>
  </si>
  <si>
    <t>อบต.วัดตูม</t>
  </si>
  <si>
    <t>อบต.สวนพริก</t>
  </si>
  <si>
    <t>อบต.คลองตะเคียน</t>
  </si>
  <si>
    <t>อบต.คลองสระบัว</t>
  </si>
  <si>
    <t>อบต.ภูเขาทอง</t>
  </si>
  <si>
    <t>อบต.ศาลาลอย</t>
  </si>
  <si>
    <t>อบต.บ้านร่อม</t>
  </si>
  <si>
    <t>อบต.ท่าเจ้าสนุก</t>
  </si>
  <si>
    <t>อบต.วังแดง</t>
  </si>
  <si>
    <t>อบต.ปากท่า</t>
  </si>
  <si>
    <t>อบต.หนองขนาก</t>
  </si>
  <si>
    <t>อบต.จำปา</t>
  </si>
  <si>
    <t>อบต.ท่าหลวง</t>
  </si>
  <si>
    <t>อบต. โพธิ์เอน</t>
  </si>
  <si>
    <t>อบต.คลองสะแก</t>
  </si>
  <si>
    <t>อบต.ปากจั่น</t>
  </si>
  <si>
    <t>อบต.บ่อโพง</t>
  </si>
  <si>
    <t>อบต.บ้านชุ้ง</t>
  </si>
  <si>
    <t>อบต.แม่ลา</t>
  </si>
  <si>
    <t>อบต.หนองปลิง</t>
  </si>
  <si>
    <t>Bang Sai</t>
  </si>
  <si>
    <t>ToTal</t>
  </si>
  <si>
    <t xml:space="preserve">Phra Nakhon Si Ayutthaya                </t>
  </si>
  <si>
    <t xml:space="preserve">Pak Kran                            </t>
  </si>
  <si>
    <t xml:space="preserve">Ban pom                              </t>
  </si>
  <si>
    <t xml:space="preserve">Han Tra                              </t>
  </si>
  <si>
    <t xml:space="preserve">Lum Phli                            </t>
  </si>
  <si>
    <t xml:space="preserve">Ban Ko                              </t>
  </si>
  <si>
    <t xml:space="preserve">Ko Rian                              </t>
  </si>
  <si>
    <t xml:space="preserve">Ban Mai                             </t>
  </si>
  <si>
    <t xml:space="preserve">Samphao Lom                          </t>
  </si>
  <si>
    <t xml:space="preserve">Wat Tum                             </t>
  </si>
  <si>
    <t xml:space="preserve">Suan Phrik                          </t>
  </si>
  <si>
    <t xml:space="preserve">Khlong Takhian                       </t>
  </si>
  <si>
    <t xml:space="preserve">Khlong Sa Bua                        </t>
  </si>
  <si>
    <t xml:space="preserve">Phukhao Thong                       </t>
  </si>
  <si>
    <t xml:space="preserve">Tha Ruea                            </t>
  </si>
  <si>
    <t xml:space="preserve">          Sala Loi                             </t>
  </si>
  <si>
    <t xml:space="preserve">          Ban Rom                              </t>
  </si>
  <si>
    <t xml:space="preserve">          Tha Chao Sanuk                      </t>
  </si>
  <si>
    <t xml:space="preserve">          Wang Daeng                          </t>
  </si>
  <si>
    <t xml:space="preserve">          Pak Tha                             </t>
  </si>
  <si>
    <t xml:space="preserve">          Nong Khanak                          </t>
  </si>
  <si>
    <t xml:space="preserve">          Champa                               </t>
  </si>
  <si>
    <t xml:space="preserve">          Tha Luang                            </t>
  </si>
  <si>
    <t xml:space="preserve">          Tha Pho En</t>
  </si>
  <si>
    <t xml:space="preserve">Nakhon Luang                        </t>
  </si>
  <si>
    <t xml:space="preserve">          Khlong Sakae                         </t>
  </si>
  <si>
    <t xml:space="preserve">          Pak Chan                             </t>
  </si>
  <si>
    <t xml:space="preserve">          Bo Phong                             </t>
  </si>
  <si>
    <t xml:space="preserve">          Ban Chung                            </t>
  </si>
  <si>
    <t xml:space="preserve">          Mae La                               </t>
  </si>
  <si>
    <t xml:space="preserve">          Naong Pling                          </t>
  </si>
  <si>
    <t xml:space="preserve">Bang Sai                            </t>
  </si>
  <si>
    <t xml:space="preserve">          Ban Ma                              </t>
  </si>
  <si>
    <t xml:space="preserve">          Bang Yitho                           </t>
  </si>
  <si>
    <t xml:space="preserve">          Khok Chang                          </t>
  </si>
  <si>
    <t xml:space="preserve">          Sanam Chai                           </t>
  </si>
  <si>
    <t xml:space="preserve">          Phai Phra                           </t>
  </si>
  <si>
    <t xml:space="preserve">      Kra chang</t>
  </si>
  <si>
    <t xml:space="preserve">          Pho Taeng                           </t>
  </si>
  <si>
    <t xml:space="preserve">          Mai Tra                             </t>
  </si>
  <si>
    <t xml:space="preserve">      Ban klung</t>
  </si>
  <si>
    <t xml:space="preserve">Bang Ban                            </t>
  </si>
  <si>
    <t xml:space="preserve">          Phra Khao                            </t>
  </si>
  <si>
    <t xml:space="preserve">          Nam Tao                              </t>
  </si>
  <si>
    <t xml:space="preserve">          Kop Chao                             </t>
  </si>
  <si>
    <t xml:space="preserve">          Ban Khlang                           </t>
  </si>
  <si>
    <t>อบต.บ้านม้า</t>
  </si>
  <si>
    <t>อบต.บางยี่โท</t>
  </si>
  <si>
    <t>อบต.โคกช้าง</t>
  </si>
  <si>
    <t>อบต.สนามชัย</t>
  </si>
  <si>
    <t>อบต.ไผ่พระ</t>
  </si>
  <si>
    <t>อบต.กระแชง</t>
  </si>
  <si>
    <t>อบต.โพแตง</t>
  </si>
  <si>
    <t>อบต.ไม้ตรา</t>
  </si>
  <si>
    <t>อบต.บ้านกลึง</t>
  </si>
  <si>
    <t>อบต.พระขาว</t>
  </si>
  <si>
    <t>อบต.น้ำเต้า</t>
  </si>
  <si>
    <t>อบต.กบเจา</t>
  </si>
  <si>
    <t>อบต.บ้านคลัง</t>
  </si>
  <si>
    <t>อบต.ตลิ่งชัน</t>
  </si>
  <si>
    <t>อบต.บ้านหว้า</t>
  </si>
  <si>
    <t>อบต.บ้านโพ</t>
  </si>
  <si>
    <t>อบต.สามเรือน</t>
  </si>
  <si>
    <t>อบต.วัดยม</t>
  </si>
  <si>
    <t>อบต.เกาะเกิด</t>
  </si>
  <si>
    <t>อบต.บางปะแดง</t>
  </si>
  <si>
    <t>อบต.บ้านแป้ง</t>
  </si>
  <si>
    <t>อบต.บ้านพลับ</t>
  </si>
  <si>
    <t>อบต.โพธิ์สามต้น</t>
  </si>
  <si>
    <t>อบต.หันสัง</t>
  </si>
  <si>
    <t>อบต.บ้านขล้อ</t>
  </si>
  <si>
    <t>อบต.ทับน้ำ</t>
  </si>
  <si>
    <t>อบต.บางเดื่อ</t>
  </si>
  <si>
    <t>อบต.บางปะหัน</t>
  </si>
  <si>
    <t>Bang  Pa-in</t>
  </si>
  <si>
    <t xml:space="preserve">      Taling  Chan</t>
  </si>
  <si>
    <t xml:space="preserve">          Ban Wa                               </t>
  </si>
  <si>
    <t xml:space="preserve">          Ban Pho                              </t>
  </si>
  <si>
    <t xml:space="preserve">          Sam Ruean                            </t>
  </si>
  <si>
    <t xml:space="preserve">          Wat Yom                              </t>
  </si>
  <si>
    <t xml:space="preserve">          Ko Koet                              </t>
  </si>
  <si>
    <t xml:space="preserve">          Bang Pradaeng                        </t>
  </si>
  <si>
    <t xml:space="preserve">          Ban Paeng                           </t>
  </si>
  <si>
    <t xml:space="preserve">          Ban Phlap                           </t>
  </si>
  <si>
    <t xml:space="preserve">Bang Pahan                          </t>
  </si>
  <si>
    <t xml:space="preserve">          Pho Sam Ton                         </t>
  </si>
  <si>
    <t xml:space="preserve">          Han Sang                             </t>
  </si>
  <si>
    <t xml:space="preserve">          Ban Khlo                             </t>
  </si>
  <si>
    <t xml:space="preserve">          Thap Nam                             </t>
  </si>
  <si>
    <t xml:space="preserve">          Bang Duea                            </t>
  </si>
  <si>
    <t xml:space="preserve">          Bang Pahan                          </t>
  </si>
  <si>
    <t>อบต.เสาธง</t>
  </si>
  <si>
    <t>อบต.ตานิม</t>
  </si>
  <si>
    <t>อบต.พุทเลา</t>
  </si>
  <si>
    <t>อบต.บ้านลี่</t>
  </si>
  <si>
    <t>อบต.กุฎี</t>
  </si>
  <si>
    <t>อบต.ท่าดินแดง</t>
  </si>
  <si>
    <t>อบต.หน้าโคก</t>
  </si>
  <si>
    <t>อบต.นาคู</t>
  </si>
  <si>
    <t>อบต.ลาดน้ำเค็ม</t>
  </si>
  <si>
    <t>อบต.ดอนลาน</t>
  </si>
  <si>
    <t>อบต.บ้านแค</t>
  </si>
  <si>
    <t>อบต.ลาดชิด</t>
  </si>
  <si>
    <t xml:space="preserve">          Sao Thong                            </t>
  </si>
  <si>
    <t xml:space="preserve">          Ta Nim                               </t>
  </si>
  <si>
    <t xml:space="preserve">          Phut Lao                             </t>
  </si>
  <si>
    <t xml:space="preserve">          Ban Li</t>
  </si>
  <si>
    <t xml:space="preserve">Phak Hai                            </t>
  </si>
  <si>
    <t xml:space="preserve">          Kudi                                 </t>
  </si>
  <si>
    <t xml:space="preserve">          Tha Din Daeng                        </t>
  </si>
  <si>
    <t xml:space="preserve">          Na Khok                              </t>
  </si>
  <si>
    <t xml:space="preserve">          Na Khu                               </t>
  </si>
  <si>
    <t xml:space="preserve">          Lat Nam Khem                         </t>
  </si>
  <si>
    <t xml:space="preserve">          Don Lan                              </t>
  </si>
  <si>
    <t xml:space="preserve">          Ban Cae</t>
  </si>
  <si>
    <t xml:space="preserve">          Lat Chit                             </t>
  </si>
  <si>
    <t>อบต.ไผ่ล้อม</t>
  </si>
  <si>
    <t>อบต.ดอนหญ้านาง</t>
  </si>
  <si>
    <t>อบต.หนองน้ำใส</t>
  </si>
  <si>
    <t>อบต.พระแก้ว</t>
  </si>
  <si>
    <t>อบต.กระจิว</t>
  </si>
  <si>
    <t>อบต.ระโสม</t>
  </si>
  <si>
    <t>อบต.โคกม่วง</t>
  </si>
  <si>
    <t>อบต.ลาดบัวหลวง</t>
  </si>
  <si>
    <t>อบต.หลักชัย</t>
  </si>
  <si>
    <t>อบต.พระยาบันลือ</t>
  </si>
  <si>
    <t>อบต.สิงหนาท</t>
  </si>
  <si>
    <t>อบต.คู้สลอด</t>
  </si>
  <si>
    <t>อบต.คลองพระยาบันลือ</t>
  </si>
  <si>
    <t xml:space="preserve">Phachi                              </t>
  </si>
  <si>
    <t xml:space="preserve">          Phai Lom                            </t>
  </si>
  <si>
    <t xml:space="preserve">      Don Ya Nang</t>
  </si>
  <si>
    <t xml:space="preserve">          Nong Nam Sai                        </t>
  </si>
  <si>
    <t xml:space="preserve">          Phra Kaeo                           </t>
  </si>
  <si>
    <t xml:space="preserve">          Krachiu                              </t>
  </si>
  <si>
    <t xml:space="preserve">          Rasom                                </t>
  </si>
  <si>
    <t xml:space="preserve">          Khok Muang                          </t>
  </si>
  <si>
    <t xml:space="preserve">Lat Bua Luang                       </t>
  </si>
  <si>
    <t xml:space="preserve">          Lat Bua Luang                       </t>
  </si>
  <si>
    <t xml:space="preserve">          Lak Chai                            </t>
  </si>
  <si>
    <t xml:space="preserve">          Phraya Banlue                        </t>
  </si>
  <si>
    <t xml:space="preserve">          Singhanat                            </t>
  </si>
  <si>
    <t xml:space="preserve">          Khu Salot                           </t>
  </si>
  <si>
    <t xml:space="preserve">          Khlong Phraya Banlue                 </t>
  </si>
  <si>
    <t xml:space="preserve">Wang Noi                            </t>
  </si>
  <si>
    <t xml:space="preserve">          Phayom                               </t>
  </si>
  <si>
    <t xml:space="preserve">          Lam Sai                             </t>
  </si>
  <si>
    <t xml:space="preserve">          Sanap Thuep                         </t>
  </si>
  <si>
    <t xml:space="preserve">          Chamaep                             </t>
  </si>
  <si>
    <t xml:space="preserve">          Wang Noi                            </t>
  </si>
  <si>
    <t xml:space="preserve">          Han Taphao                           </t>
  </si>
  <si>
    <t xml:space="preserve">          Wang Chula                          </t>
  </si>
  <si>
    <t xml:space="preserve">          Bo Ta Lo                            </t>
  </si>
  <si>
    <t xml:space="preserve">          Khao Ngam                           </t>
  </si>
  <si>
    <t xml:space="preserve">Sena                                </t>
  </si>
  <si>
    <t xml:space="preserve">          Don Thong                            </t>
  </si>
  <si>
    <t xml:space="preserve">          Sam Tum                              </t>
  </si>
  <si>
    <t xml:space="preserve">          Chai Na                              </t>
  </si>
  <si>
    <t xml:space="preserve">          Ban Pho                             </t>
  </si>
  <si>
    <t>อบต.พยอม</t>
  </si>
  <si>
    <t>อบต.ลำไทร</t>
  </si>
  <si>
    <t>อบต.สนับทึบ</t>
  </si>
  <si>
    <t>อบต.ชะแมบ</t>
  </si>
  <si>
    <t>อบต.วังน้อย</t>
  </si>
  <si>
    <t>อบต.หันตะเภา</t>
  </si>
  <si>
    <t>อบต.วังจุฬา</t>
  </si>
  <si>
    <t>อบต.บ่อตาโล่</t>
  </si>
  <si>
    <t>อบต.ข้าวงาม</t>
  </si>
  <si>
    <t>อบต.ดอนทอง</t>
  </si>
  <si>
    <t>อบต.สามตุ่ม</t>
  </si>
  <si>
    <t>อบต.ชายนา</t>
  </si>
  <si>
    <t>อบต.บ้านโพธิ์</t>
  </si>
  <si>
    <t>อบต.บ้านแพน</t>
  </si>
  <si>
    <t>อบต.บ้านหลวง</t>
  </si>
  <si>
    <t>อบต.รางจรเข้</t>
  </si>
  <si>
    <t>อบต.มารวิชัย</t>
  </si>
  <si>
    <t>อบต.ลาดงา</t>
  </si>
  <si>
    <t>อบต.เทพมงคล</t>
  </si>
  <si>
    <t>อบต.ปลายกลัด</t>
  </si>
  <si>
    <t>อบต.วังพัฒนา</t>
  </si>
  <si>
    <t>อบต.บางซ้าย</t>
  </si>
  <si>
    <t>อบต.ธนู</t>
  </si>
  <si>
    <t>อบต.คานหาม</t>
  </si>
  <si>
    <t>อบต.ข้าวเม่า</t>
  </si>
  <si>
    <t>อบต.บ้านหีบ</t>
  </si>
  <si>
    <t>อบต.สามบัณฑิต</t>
  </si>
  <si>
    <t xml:space="preserve">                  อำเภอ/                     </t>
  </si>
  <si>
    <t>องค์การบริหารส่วนตำบล</t>
  </si>
  <si>
    <t>อบต.โพธิ์สาวหาญ</t>
  </si>
  <si>
    <t>อบต.หนองน้ำส้ม</t>
  </si>
  <si>
    <t>อบต.หนองไม้ซุง</t>
  </si>
  <si>
    <t>อบต.เสนา</t>
  </si>
  <si>
    <t>อบต.บ้านช้าง</t>
  </si>
  <si>
    <t>อบต.อุทัย</t>
  </si>
  <si>
    <t>อบต.บ้านนา</t>
  </si>
  <si>
    <t>อบต.ท่าตอ</t>
  </si>
  <si>
    <t>อบต.บางนา</t>
  </si>
  <si>
    <t>อบต.บ้านขวาง</t>
  </si>
  <si>
    <t>อบต.สำพะเนียง</t>
  </si>
  <si>
    <t>อบต.คลองน้อย</t>
  </si>
  <si>
    <t xml:space="preserve">          Pho Sao Han                         </t>
  </si>
  <si>
    <t xml:space="preserve">          Nong Nam Som                         </t>
  </si>
  <si>
    <t xml:space="preserve">          Nong Mai Sung                        </t>
  </si>
  <si>
    <t xml:space="preserve">          Sena                                 </t>
  </si>
  <si>
    <t xml:space="preserve">          Ban Chang                            </t>
  </si>
  <si>
    <t xml:space="preserve">          Uthai                               </t>
  </si>
  <si>
    <t xml:space="preserve">Maha Rat                            </t>
  </si>
  <si>
    <t xml:space="preserve">          Ban Na                              </t>
  </si>
  <si>
    <t xml:space="preserve">          Ban Mai                              </t>
  </si>
  <si>
    <t xml:space="preserve">          Tha To                              </t>
  </si>
  <si>
    <t xml:space="preserve">          Bang Na                             </t>
  </si>
  <si>
    <t xml:space="preserve">          Ban Khwang                           </t>
  </si>
  <si>
    <t xml:space="preserve">Ban Phraek                          </t>
  </si>
  <si>
    <t xml:space="preserve">          Samphaniang                          </t>
  </si>
  <si>
    <t xml:space="preserve">          Khlong Noi                          </t>
  </si>
  <si>
    <t xml:space="preserve">          Ban Phaen                           </t>
  </si>
  <si>
    <t xml:space="preserve">          Ban Luang                           </t>
  </si>
  <si>
    <t xml:space="preserve">          Rang Chorakhe                        </t>
  </si>
  <si>
    <t xml:space="preserve">          Thep Mongkhon                        </t>
  </si>
  <si>
    <t xml:space="preserve">          Plai Klat                            </t>
  </si>
  <si>
    <t xml:space="preserve">          Wang Phatthana                      </t>
  </si>
  <si>
    <t xml:space="preserve">          Bang Sai                            </t>
  </si>
  <si>
    <t xml:space="preserve">Uthai                              </t>
  </si>
  <si>
    <t xml:space="preserve">          Thanu                               </t>
  </si>
  <si>
    <t xml:space="preserve">          Kan Ham                              </t>
  </si>
  <si>
    <t xml:space="preserve">          Khao Mao                            </t>
  </si>
  <si>
    <t xml:space="preserve">          Ban Hip                              </t>
  </si>
  <si>
    <t xml:space="preserve">          Sam Bandit                           </t>
  </si>
  <si>
    <t xml:space="preserve">          Man  Wichai</t>
  </si>
  <si>
    <t xml:space="preserve">   </t>
  </si>
  <si>
    <t xml:space="preserve">          Lar  Nga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</si>
  <si>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</si>
  <si>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 xml:space="preserve">Actual Revenue and Expenditure of Subdistrict Administration Organization by Type, District and Subdistrict Administration </t>
  </si>
  <si>
    <t xml:space="preserve">Organization: Fiscal Year 2016 </t>
  </si>
  <si>
    <t>Organization: Fiscal Year 2016 (Cont.)</t>
  </si>
  <si>
    <t>Actual Revenue and Expenditure of Subdistrict Administration Organization by Type, District and Subdistrict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</si>
</sst>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24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1.5"/>
      <color theme="1"/>
      <name val="TH SarabunPSK"/>
      <family val="2"/>
    </font>
    <font>
      <sz val="14"/>
      <color theme="1"/>
      <name val="TH SarabunPSK"/>
      <family val="2"/>
    </font>
    <font>
      <b/>
      <sz val="20"/>
      <name val="TH SarabunPSK"/>
      <family val="2"/>
    </font>
    <font>
      <sz val="16"/>
      <name val="TH SarabunPSK"/>
      <family val="2"/>
    </font>
    <font>
      <sz val="2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/>
    <xf numFmtId="0" fontId="9" fillId="0" borderId="0" xfId="0" applyFont="1" applyAlignment="1">
      <alignment horizontal="center" vertical="center"/>
    </xf>
    <xf numFmtId="187" fontId="9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7" xfId="0" applyFont="1" applyBorder="1"/>
    <xf numFmtId="0" fontId="18" fillId="0" borderId="0" xfId="0" applyFont="1" applyFill="1" applyBorder="1"/>
    <xf numFmtId="0" fontId="12" fillId="0" borderId="7" xfId="0" applyFont="1" applyBorder="1" applyAlignment="1">
      <alignment horizontal="center"/>
    </xf>
    <xf numFmtId="0" fontId="18" fillId="0" borderId="7" xfId="0" applyFont="1" applyFill="1" applyBorder="1"/>
    <xf numFmtId="0" fontId="12" fillId="0" borderId="7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9" fillId="0" borderId="0" xfId="0" applyFont="1" applyBorder="1"/>
    <xf numFmtId="0" fontId="19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8" fillId="0" borderId="0" xfId="0" applyFont="1" applyFill="1" applyBorder="1" applyAlignment="1">
      <alignment horizontal="left"/>
    </xf>
    <xf numFmtId="0" fontId="19" fillId="0" borderId="7" xfId="0" applyFont="1" applyBorder="1"/>
    <xf numFmtId="0" fontId="1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3" xfId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4" fontId="7" fillId="0" borderId="3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1" xfId="0" applyFont="1" applyBorder="1"/>
    <xf numFmtId="0" fontId="7" fillId="0" borderId="0" xfId="0" applyFont="1" applyFill="1" applyAlignment="1">
      <alignment vertical="center"/>
    </xf>
    <xf numFmtId="4" fontId="7" fillId="0" borderId="0" xfId="0" applyNumberFormat="1" applyFont="1" applyBorder="1"/>
    <xf numFmtId="0" fontId="7" fillId="0" borderId="0" xfId="0" applyFont="1"/>
    <xf numFmtId="4" fontId="5" fillId="0" borderId="0" xfId="0" applyNumberFormat="1" applyFont="1" applyBorder="1"/>
    <xf numFmtId="4" fontId="7" fillId="0" borderId="0" xfId="0" applyNumberFormat="1" applyFont="1" applyFill="1" applyBorder="1" applyAlignment="1">
      <alignment horizontal="center"/>
    </xf>
    <xf numFmtId="43" fontId="5" fillId="0" borderId="3" xfId="0" applyNumberFormat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6" fillId="0" borderId="0" xfId="1" applyFont="1" applyAlignment="1">
      <alignment horizontal="right"/>
    </xf>
    <xf numFmtId="43" fontId="5" fillId="0" borderId="9" xfId="0" applyNumberFormat="1" applyFont="1" applyFill="1" applyBorder="1" applyAlignment="1">
      <alignment horizontal="right"/>
    </xf>
    <xf numFmtId="43" fontId="7" fillId="0" borderId="3" xfId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43" fontId="7" fillId="0" borderId="9" xfId="1" applyFont="1" applyFill="1" applyBorder="1" applyAlignment="1">
      <alignment horizontal="right"/>
    </xf>
    <xf numFmtId="43" fontId="6" fillId="0" borderId="9" xfId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43" fontId="19" fillId="0" borderId="3" xfId="1" applyFont="1" applyBorder="1" applyAlignment="1">
      <alignment horizontal="right"/>
    </xf>
    <xf numFmtId="43" fontId="12" fillId="0" borderId="3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43" fontId="7" fillId="0" borderId="9" xfId="1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8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7" fillId="0" borderId="2" xfId="0" applyFont="1" applyBorder="1"/>
    <xf numFmtId="0" fontId="6" fillId="0" borderId="0" xfId="0" applyFont="1" applyBorder="1"/>
    <xf numFmtId="0" fontId="19" fillId="0" borderId="2" xfId="0" applyFont="1" applyBorder="1"/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/>
    <xf numFmtId="0" fontId="2" fillId="0" borderId="3" xfId="0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4" fontId="23" fillId="0" borderId="0" xfId="0" applyNumberFormat="1" applyFont="1"/>
    <xf numFmtId="0" fontId="7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18" fillId="0" borderId="1" xfId="0" applyFont="1" applyFill="1" applyBorder="1"/>
    <xf numFmtId="0" fontId="12" fillId="0" borderId="1" xfId="0" applyFont="1" applyBorder="1" applyAlignment="1">
      <alignment horizontal="right"/>
    </xf>
    <xf numFmtId="0" fontId="19" fillId="0" borderId="1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4" xfId="0" applyFont="1" applyBorder="1" applyAlignment="1">
      <alignment horizontal="center" shrinkToFi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357050</xdr:colOff>
      <xdr:row>29</xdr:row>
      <xdr:rowOff>86688</xdr:rowOff>
    </xdr:from>
    <xdr:to>
      <xdr:col>21</xdr:col>
      <xdr:colOff>32815</xdr:colOff>
      <xdr:row>59</xdr:row>
      <xdr:rowOff>47625</xdr:rowOff>
    </xdr:to>
    <xdr:grpSp>
      <xdr:nvGrpSpPr>
        <xdr:cNvPr id="2" name="Group 12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12482375" y="9021138"/>
          <a:ext cx="961640" cy="8895387"/>
          <a:chOff x="985" y="0"/>
          <a:chExt cx="74" cy="712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5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914400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6" name="Text Box 28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525000" y="29918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369977</xdr:colOff>
      <xdr:row>149</xdr:row>
      <xdr:rowOff>30114</xdr:rowOff>
    </xdr:from>
    <xdr:to>
      <xdr:col>21</xdr:col>
      <xdr:colOff>45742</xdr:colOff>
      <xdr:row>178</xdr:row>
      <xdr:rowOff>218916</xdr:rowOff>
    </xdr:to>
    <xdr:grpSp>
      <xdr:nvGrpSpPr>
        <xdr:cNvPr id="7" name="Group 12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GrpSpPr>
          <a:grpSpLocks/>
        </xdr:cNvGrpSpPr>
      </xdr:nvGrpSpPr>
      <xdr:grpSpPr bwMode="auto">
        <a:xfrm>
          <a:off x="12495302" y="44673789"/>
          <a:ext cx="961640" cy="8847027"/>
          <a:chOff x="986" y="0"/>
          <a:chExt cx="74" cy="712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0000000-0008-0000-04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162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0000000-0008-0000-04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172</a:t>
            </a:r>
          </a:p>
        </xdr:txBody>
      </xdr:sp>
      <xdr:cxnSp macro="">
        <xdr:nvCxnSpPr>
          <xdr:cNvPr id="10" name="Straight Connector 12">
            <a:extLst>
              <a:ext uri="{FF2B5EF4-FFF2-40B4-BE49-F238E27FC236}">
                <a16:creationId xmlns="" xmlns:a16="http://schemas.microsoft.com/office/drawing/2014/main" id="{00000000-0008-0000-0400-000013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6196</xdr:colOff>
      <xdr:row>89</xdr:row>
      <xdr:rowOff>30403</xdr:rowOff>
    </xdr:from>
    <xdr:to>
      <xdr:col>21</xdr:col>
      <xdr:colOff>6196</xdr:colOff>
      <xdr:row>118</xdr:row>
      <xdr:rowOff>77557</xdr:rowOff>
    </xdr:to>
    <xdr:grpSp>
      <xdr:nvGrpSpPr>
        <xdr:cNvPr id="11" name="Group 125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GrpSpPr>
          <a:grpSpLocks/>
        </xdr:cNvGrpSpPr>
      </xdr:nvGrpSpPr>
      <xdr:grpSpPr bwMode="auto">
        <a:xfrm>
          <a:off x="12512521" y="26824228"/>
          <a:ext cx="904875" cy="8857779"/>
          <a:chOff x="986" y="-29"/>
          <a:chExt cx="74" cy="712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0000000-0008-0000-04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127"/>
            <a:ext cx="51" cy="5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="" xmlns:a16="http://schemas.microsoft.com/office/drawing/2014/main" id="{00000000-0008-0000-04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6" y="638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="" xmlns:a16="http://schemas.microsoft.com/office/drawing/2014/main" id="{00000000-0008-0000-0400-000023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4" y="30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367330</xdr:colOff>
      <xdr:row>209</xdr:row>
      <xdr:rowOff>49261</xdr:rowOff>
    </xdr:from>
    <xdr:to>
      <xdr:col>21</xdr:col>
      <xdr:colOff>43095</xdr:colOff>
      <xdr:row>238</xdr:row>
      <xdr:rowOff>57150</xdr:rowOff>
    </xdr:to>
    <xdr:grpSp>
      <xdr:nvGrpSpPr>
        <xdr:cNvPr id="15" name="Group 125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GrpSpPr>
          <a:grpSpLocks/>
        </xdr:cNvGrpSpPr>
      </xdr:nvGrpSpPr>
      <xdr:grpSpPr bwMode="auto">
        <a:xfrm>
          <a:off x="12492655" y="62542786"/>
          <a:ext cx="961640" cy="8713739"/>
          <a:chOff x="986" y="0"/>
          <a:chExt cx="74" cy="712"/>
        </a:xfrm>
      </xdr:grpSpPr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00000000-0008-0000-04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162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="" xmlns:a16="http://schemas.microsoft.com/office/drawing/2014/main" id="{00000000-0008-0000-04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174</a:t>
            </a:r>
          </a:p>
        </xdr:txBody>
      </xdr:sp>
      <xdr:cxnSp macro="">
        <xdr:nvCxnSpPr>
          <xdr:cNvPr id="18" name="Straight Connector 12">
            <a:extLst>
              <a:ext uri="{FF2B5EF4-FFF2-40B4-BE49-F238E27FC236}">
                <a16:creationId xmlns="" xmlns:a16="http://schemas.microsoft.com/office/drawing/2014/main" id="{00000000-0008-0000-0400-000026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373691</xdr:colOff>
      <xdr:row>0</xdr:row>
      <xdr:rowOff>6132</xdr:rowOff>
    </xdr:from>
    <xdr:to>
      <xdr:col>21</xdr:col>
      <xdr:colOff>144923</xdr:colOff>
      <xdr:row>28</xdr:row>
      <xdr:rowOff>457200</xdr:rowOff>
    </xdr:to>
    <xdr:grpSp>
      <xdr:nvGrpSpPr>
        <xdr:cNvPr id="19" name="Group 74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2499016" y="6132"/>
          <a:ext cx="1057107" cy="8861643"/>
          <a:chOff x="987" y="2"/>
          <a:chExt cx="78" cy="666"/>
        </a:xfrm>
      </xdr:grpSpPr>
      <xdr:sp macro="" textlink="">
        <xdr:nvSpPr>
          <xdr:cNvPr id="20" name="Text Box 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2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22" name="Straight Connector 12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4652</xdr:colOff>
      <xdr:row>59</xdr:row>
      <xdr:rowOff>59133</xdr:rowOff>
    </xdr:from>
    <xdr:to>
      <xdr:col>21</xdr:col>
      <xdr:colOff>143331</xdr:colOff>
      <xdr:row>88</xdr:row>
      <xdr:rowOff>285750</xdr:rowOff>
    </xdr:to>
    <xdr:grpSp>
      <xdr:nvGrpSpPr>
        <xdr:cNvPr id="23" name="Group 74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2510977" y="17928033"/>
          <a:ext cx="1043554" cy="8827692"/>
          <a:chOff x="988" y="3"/>
          <a:chExt cx="77" cy="665"/>
        </a:xfrm>
      </xdr:grpSpPr>
      <xdr:sp macro="" textlink="">
        <xdr:nvSpPr>
          <xdr:cNvPr id="24" name="Text Box 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3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</a:p>
        </xdr:txBody>
      </xdr:sp>
      <xdr:cxnSp macro="">
        <xdr:nvCxnSpPr>
          <xdr:cNvPr id="26" name="Straight Connector 12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6239</xdr:colOff>
      <xdr:row>118</xdr:row>
      <xdr:rowOff>93368</xdr:rowOff>
    </xdr:from>
    <xdr:to>
      <xdr:col>21</xdr:col>
      <xdr:colOff>144918</xdr:colOff>
      <xdr:row>148</xdr:row>
      <xdr:rowOff>390525</xdr:rowOff>
    </xdr:to>
    <xdr:grpSp>
      <xdr:nvGrpSpPr>
        <xdr:cNvPr id="27" name="Group 74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2512564" y="35697818"/>
          <a:ext cx="1043554" cy="8888707"/>
          <a:chOff x="988" y="2"/>
          <a:chExt cx="77" cy="666"/>
        </a:xfrm>
      </xdr:grpSpPr>
      <xdr:sp macro="" textlink="">
        <xdr:nvSpPr>
          <xdr:cNvPr id="28" name="Text Box 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2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172</a:t>
            </a:r>
          </a:p>
        </xdr:txBody>
      </xdr:sp>
      <xdr:cxnSp macro="">
        <xdr:nvCxnSpPr>
          <xdr:cNvPr id="30" name="Straight Connector 12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8887</xdr:colOff>
      <xdr:row>178</xdr:row>
      <xdr:rowOff>264847</xdr:rowOff>
    </xdr:from>
    <xdr:to>
      <xdr:col>21</xdr:col>
      <xdr:colOff>147566</xdr:colOff>
      <xdr:row>208</xdr:row>
      <xdr:rowOff>295275</xdr:rowOff>
    </xdr:to>
    <xdr:grpSp>
      <xdr:nvGrpSpPr>
        <xdr:cNvPr id="31" name="Group 74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2515212" y="53566747"/>
          <a:ext cx="1043554" cy="8898203"/>
          <a:chOff x="988" y="2"/>
          <a:chExt cx="77" cy="666"/>
        </a:xfrm>
      </xdr:grpSpPr>
      <xdr:sp macro="" textlink="">
        <xdr:nvSpPr>
          <xdr:cNvPr id="32" name="Text Box 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2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173</a:t>
            </a:r>
          </a:p>
        </xdr:txBody>
      </xdr:sp>
      <xdr:cxnSp macro="">
        <xdr:nvCxnSpPr>
          <xdr:cNvPr id="34" name="Straight Connector 12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4654</xdr:colOff>
      <xdr:row>239</xdr:row>
      <xdr:rowOff>3736</xdr:rowOff>
    </xdr:from>
    <xdr:to>
      <xdr:col>21</xdr:col>
      <xdr:colOff>143333</xdr:colOff>
      <xdr:row>269</xdr:row>
      <xdr:rowOff>180975</xdr:rowOff>
    </xdr:to>
    <xdr:grpSp>
      <xdr:nvGrpSpPr>
        <xdr:cNvPr id="35" name="Group 74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2510979" y="71374561"/>
          <a:ext cx="1043554" cy="8844989"/>
          <a:chOff x="988" y="1"/>
          <a:chExt cx="77" cy="667"/>
        </a:xfrm>
      </xdr:grpSpPr>
      <xdr:sp macro="" textlink="">
        <xdr:nvSpPr>
          <xdr:cNvPr id="36" name="Text Box 6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1"/>
            <a:ext cx="6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175</a:t>
            </a:r>
          </a:p>
        </xdr:txBody>
      </xdr:sp>
      <xdr:cxnSp macro="">
        <xdr:nvCxnSpPr>
          <xdr:cNvPr id="38" name="Straight Connector 12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ujixerox%20Scanner\1%20Nongluk%20job\&#3605;&#3657;&#3609;&#3593;&#3610;&#3633;&#3610;&#3619;&#3634;&#3618;&#3591;&#3634;&#3609;&#3626;&#3606;&#3636;&#3605;&#3636;&#3592;&#3633;&#3591;&#3627;&#3623;&#3633;&#3604;%2059\&#3586;&#3657;&#3629;&#3617;&#3641;&#3621;%20&#3629;&#3611;&#3607;.58\&#3586;&#3657;&#3629;&#3617;&#3641;&#3621;&#3585;&#3621;&#3634;&#3591;%202558%20(&#3626;&#3606;&#3636;&#3605;&#3636;&#3619;&#3634;&#3618;&#3619;&#3633;&#3610;&#3619;&#3634;&#3618;&#3592;&#3656;&#3634;&#3618;%20&#3629;&#3611;&#3607;)\2.&#3629;.&#3607;&#3656;&#3634;&#3648;&#3619;&#3639;&#3629;\&#3627;&#3609;&#3629;&#3591;&#3586;&#3609;&#3634;&#35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 refreshError="1">
        <row r="24">
          <cell r="D24">
            <v>443940.91000000003</v>
          </cell>
        </row>
        <row r="43">
          <cell r="D43">
            <v>13483060.550000001</v>
          </cell>
        </row>
        <row r="86">
          <cell r="D86">
            <v>106432.5</v>
          </cell>
        </row>
        <row r="100">
          <cell r="D100">
            <v>1066896</v>
          </cell>
        </row>
        <row r="110">
          <cell r="D110">
            <v>421615</v>
          </cell>
        </row>
        <row r="114">
          <cell r="D114">
            <v>3629320</v>
          </cell>
        </row>
        <row r="123">
          <cell r="D123">
            <v>7011500</v>
          </cell>
        </row>
      </sheetData>
      <sheetData sheetId="1" refreshError="1">
        <row r="25">
          <cell r="D25">
            <v>907766</v>
          </cell>
        </row>
        <row r="30">
          <cell r="D30">
            <v>2567450.46</v>
          </cell>
        </row>
        <row r="36">
          <cell r="D36">
            <v>14467242.279999997</v>
          </cell>
        </row>
        <row r="40">
          <cell r="D40">
            <v>184863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1"/>
  <sheetViews>
    <sheetView showGridLines="0" tabSelected="1" topLeftCell="A19" zoomScaleNormal="100" workbookViewId="0">
      <selection activeCell="C19" sqref="C19"/>
    </sheetView>
  </sheetViews>
  <sheetFormatPr defaultColWidth="9.140625" defaultRowHeight="18.75"/>
  <cols>
    <col min="1" max="1" width="1.42578125" style="13" customWidth="1"/>
    <col min="2" max="2" width="8.5703125" style="14" customWidth="1"/>
    <col min="3" max="3" width="6.28515625" style="14" bestFit="1" customWidth="1"/>
    <col min="4" max="4" width="7.7109375" style="14" customWidth="1"/>
    <col min="5" max="5" width="12.140625" style="13" customWidth="1"/>
    <col min="6" max="6" width="10.5703125" style="13" customWidth="1"/>
    <col min="7" max="7" width="10.140625" style="13" customWidth="1"/>
    <col min="8" max="8" width="11.140625" style="13" customWidth="1"/>
    <col min="9" max="9" width="10.42578125" style="13" customWidth="1"/>
    <col min="10" max="10" width="12" style="13" customWidth="1"/>
    <col min="11" max="11" width="11.7109375" style="13" customWidth="1"/>
    <col min="12" max="12" width="10.7109375" style="15" customWidth="1"/>
    <col min="13" max="13" width="11.140625" style="15" customWidth="1"/>
    <col min="14" max="14" width="11" style="15" customWidth="1"/>
    <col min="15" max="15" width="10.85546875" style="15" customWidth="1"/>
    <col min="16" max="16" width="10.7109375" style="15" customWidth="1"/>
    <col min="17" max="17" width="10.85546875" style="15" customWidth="1"/>
    <col min="18" max="18" width="0.7109375" style="15" customWidth="1"/>
    <col min="19" max="19" width="13.7109375" style="15" customWidth="1"/>
    <col min="20" max="20" width="5.7109375" style="15" customWidth="1"/>
    <col min="21" max="21" width="13.5703125" style="15" customWidth="1"/>
    <col min="22" max="16384" width="9.140625" style="15"/>
  </cols>
  <sheetData>
    <row r="1" spans="1:20" s="108" customFormat="1" ht="26.25">
      <c r="A1" s="105"/>
      <c r="B1" s="107" t="s">
        <v>1</v>
      </c>
      <c r="C1" s="106">
        <v>19.3</v>
      </c>
      <c r="D1" s="107" t="s">
        <v>43</v>
      </c>
      <c r="E1" s="105"/>
      <c r="F1" s="105"/>
      <c r="G1" s="105"/>
      <c r="H1" s="105"/>
      <c r="I1" s="105"/>
      <c r="J1" s="105"/>
      <c r="K1" s="105"/>
    </row>
    <row r="2" spans="1:20" s="111" customFormat="1" ht="26.25">
      <c r="A2" s="109"/>
      <c r="B2" s="107" t="s">
        <v>23</v>
      </c>
      <c r="C2" s="106">
        <v>19.3</v>
      </c>
      <c r="D2" s="110" t="s">
        <v>326</v>
      </c>
      <c r="E2" s="109"/>
      <c r="F2" s="109"/>
      <c r="G2" s="109"/>
      <c r="H2" s="109"/>
      <c r="I2" s="109"/>
      <c r="J2" s="109"/>
      <c r="K2" s="109"/>
    </row>
    <row r="3" spans="1:20" s="111" customFormat="1" ht="26.25">
      <c r="A3" s="109"/>
      <c r="B3" s="107"/>
      <c r="C3" s="106"/>
      <c r="D3" s="110" t="s">
        <v>327</v>
      </c>
      <c r="E3" s="109"/>
      <c r="F3" s="109"/>
      <c r="G3" s="109"/>
      <c r="H3" s="109"/>
      <c r="I3" s="109"/>
      <c r="J3" s="109"/>
      <c r="K3" s="109"/>
    </row>
    <row r="4" spans="1:20" s="10" customFormat="1">
      <c r="A4" s="9"/>
      <c r="B4" s="7"/>
      <c r="C4" s="8"/>
      <c r="D4" s="56"/>
      <c r="E4" s="9"/>
      <c r="F4" s="9"/>
      <c r="G4" s="9"/>
      <c r="H4" s="9"/>
      <c r="I4" s="9"/>
      <c r="J4" s="9"/>
      <c r="K4" s="9"/>
      <c r="S4" s="12" t="s">
        <v>24</v>
      </c>
    </row>
    <row r="5" spans="1:20" ht="6" customHeight="1"/>
    <row r="6" spans="1:20" s="21" customFormat="1">
      <c r="A6" s="102"/>
      <c r="B6" s="16"/>
      <c r="C6" s="16"/>
      <c r="D6" s="17"/>
      <c r="E6" s="138" t="s">
        <v>12</v>
      </c>
      <c r="F6" s="139"/>
      <c r="G6" s="139"/>
      <c r="H6" s="139"/>
      <c r="I6" s="139"/>
      <c r="J6" s="139"/>
      <c r="K6" s="140"/>
      <c r="L6" s="141" t="s">
        <v>13</v>
      </c>
      <c r="M6" s="142"/>
      <c r="N6" s="142"/>
      <c r="O6" s="142"/>
      <c r="P6" s="142"/>
      <c r="Q6" s="142"/>
      <c r="R6" s="18" t="s">
        <v>21</v>
      </c>
      <c r="S6" s="19"/>
      <c r="T6" s="20"/>
    </row>
    <row r="7" spans="1:20" s="21" customFormat="1" ht="21.75" customHeight="1">
      <c r="A7" s="22"/>
      <c r="B7" s="152" t="s">
        <v>280</v>
      </c>
      <c r="C7" s="152"/>
      <c r="D7" s="153"/>
      <c r="E7" s="143" t="s">
        <v>7</v>
      </c>
      <c r="F7" s="144"/>
      <c r="G7" s="144"/>
      <c r="H7" s="144"/>
      <c r="I7" s="144"/>
      <c r="J7" s="144"/>
      <c r="K7" s="145"/>
      <c r="L7" s="146" t="s">
        <v>14</v>
      </c>
      <c r="M7" s="147"/>
      <c r="N7" s="147"/>
      <c r="O7" s="147"/>
      <c r="P7" s="147"/>
      <c r="Q7" s="148"/>
      <c r="R7" s="136" t="s">
        <v>34</v>
      </c>
      <c r="S7" s="156"/>
    </row>
    <row r="8" spans="1:20" s="21" customFormat="1" ht="18.75" customHeight="1">
      <c r="A8" s="23"/>
      <c r="B8" s="150" t="s">
        <v>281</v>
      </c>
      <c r="C8" s="150"/>
      <c r="D8" s="151"/>
      <c r="E8" s="24"/>
      <c r="F8" s="25" t="s">
        <v>17</v>
      </c>
      <c r="G8" s="25"/>
      <c r="H8" s="25"/>
      <c r="I8" s="25"/>
      <c r="J8" s="26"/>
      <c r="K8" s="24"/>
      <c r="L8" s="27"/>
      <c r="M8" s="27"/>
      <c r="N8" s="27"/>
      <c r="O8" s="27"/>
      <c r="P8" s="27"/>
      <c r="Q8" s="27"/>
      <c r="R8" s="136" t="s">
        <v>33</v>
      </c>
      <c r="S8" s="156"/>
      <c r="T8" s="28"/>
    </row>
    <row r="9" spans="1:20" s="21" customFormat="1" ht="18.75" customHeight="1">
      <c r="A9" s="23"/>
      <c r="B9" s="23"/>
      <c r="C9" s="23"/>
      <c r="D9" s="29"/>
      <c r="E9" s="25" t="s">
        <v>4</v>
      </c>
      <c r="F9" s="25" t="s">
        <v>29</v>
      </c>
      <c r="G9" s="25"/>
      <c r="H9" s="25" t="s">
        <v>6</v>
      </c>
      <c r="I9" s="25"/>
      <c r="J9" s="27"/>
      <c r="K9" s="25"/>
      <c r="L9" s="27"/>
      <c r="M9" s="27"/>
      <c r="N9" s="27"/>
      <c r="O9" s="27"/>
      <c r="P9" s="27"/>
      <c r="Q9" s="27"/>
      <c r="R9" s="136" t="s">
        <v>20</v>
      </c>
      <c r="S9" s="156"/>
      <c r="T9" s="28"/>
    </row>
    <row r="10" spans="1:20" s="21" customFormat="1" ht="18.75" customHeight="1">
      <c r="A10" s="23"/>
      <c r="B10" s="23"/>
      <c r="C10" s="23"/>
      <c r="D10" s="29"/>
      <c r="E10" s="30" t="s">
        <v>16</v>
      </c>
      <c r="F10" s="25" t="s">
        <v>30</v>
      </c>
      <c r="G10" s="25"/>
      <c r="H10" s="26" t="s">
        <v>31</v>
      </c>
      <c r="I10" s="25"/>
      <c r="J10" s="27"/>
      <c r="K10" s="25"/>
      <c r="L10" s="27" t="s">
        <v>22</v>
      </c>
      <c r="M10" s="27"/>
      <c r="N10" s="27"/>
      <c r="O10" s="27"/>
      <c r="P10" s="27"/>
      <c r="Q10" s="27"/>
      <c r="R10" s="136" t="s">
        <v>3</v>
      </c>
      <c r="S10" s="156"/>
      <c r="T10" s="28"/>
    </row>
    <row r="11" spans="1:20" s="21" customFormat="1" ht="18.75" customHeight="1">
      <c r="A11" s="23"/>
      <c r="B11" s="101"/>
      <c r="C11" s="101"/>
      <c r="D11" s="31"/>
      <c r="E11" s="30" t="s">
        <v>19</v>
      </c>
      <c r="F11" s="32" t="s">
        <v>41</v>
      </c>
      <c r="G11" s="25" t="s">
        <v>5</v>
      </c>
      <c r="H11" s="32" t="s">
        <v>42</v>
      </c>
      <c r="I11" s="25" t="s">
        <v>18</v>
      </c>
      <c r="J11" s="27" t="s">
        <v>10</v>
      </c>
      <c r="K11" s="25" t="s">
        <v>2</v>
      </c>
      <c r="L11" s="33" t="s">
        <v>15</v>
      </c>
      <c r="M11" s="27" t="s">
        <v>25</v>
      </c>
      <c r="N11" s="27" t="s">
        <v>26</v>
      </c>
      <c r="O11" s="27" t="s">
        <v>27</v>
      </c>
      <c r="P11" s="27" t="s">
        <v>28</v>
      </c>
      <c r="Q11" s="27" t="s">
        <v>32</v>
      </c>
      <c r="R11" s="103"/>
      <c r="S11" s="104"/>
      <c r="T11" s="28"/>
    </row>
    <row r="12" spans="1:20" s="21" customFormat="1" ht="19.5">
      <c r="A12" s="34"/>
      <c r="B12" s="35"/>
      <c r="C12" s="35"/>
      <c r="D12" s="36"/>
      <c r="E12" s="37" t="s">
        <v>19</v>
      </c>
      <c r="F12" s="37" t="s">
        <v>40</v>
      </c>
      <c r="G12" s="37" t="s">
        <v>8</v>
      </c>
      <c r="H12" s="37" t="s">
        <v>39</v>
      </c>
      <c r="I12" s="37" t="s">
        <v>9</v>
      </c>
      <c r="J12" s="38" t="s">
        <v>11</v>
      </c>
      <c r="K12" s="37" t="s">
        <v>0</v>
      </c>
      <c r="L12" s="38" t="s">
        <v>38</v>
      </c>
      <c r="M12" s="38" t="s">
        <v>35</v>
      </c>
      <c r="N12" s="38" t="s">
        <v>36</v>
      </c>
      <c r="O12" s="38" t="s">
        <v>37</v>
      </c>
      <c r="P12" s="38" t="s">
        <v>11</v>
      </c>
      <c r="Q12" s="37" t="s">
        <v>0</v>
      </c>
      <c r="R12" s="39"/>
      <c r="S12" s="40"/>
      <c r="T12" s="41"/>
    </row>
    <row r="13" spans="1:20" s="57" customFormat="1" ht="27" customHeight="1">
      <c r="A13" s="58"/>
      <c r="B13" s="4" t="s">
        <v>47</v>
      </c>
      <c r="C13" s="4"/>
      <c r="D13" s="4"/>
      <c r="E13" s="79">
        <f>SUM(E14+E42+E52+E72+E82+E102+E112+E136+E162+E170+E192+E202+E227+E232+E258+E264)</f>
        <v>2295779357.7800002</v>
      </c>
      <c r="F13" s="79">
        <f>SUM(F14+F42+F52+F72+F82+F102+F112+F136+F162+F170+F192+F202+F227+F232+F258+F264)</f>
        <v>37735400.68999999</v>
      </c>
      <c r="G13" s="79">
        <f>SUM(G14+G42+G52+G72+G82+G102+G112+G136+G162+G170+G192+G202+G227+G232+G258+G264)</f>
        <v>66376632.640000001</v>
      </c>
      <c r="H13" s="79">
        <f>SUM(H14,H42,H52,H72,H82,H102,H112,H136,H162,H170,H192,H202,H227,H232,H258,H264)</f>
        <v>84727280.569999993</v>
      </c>
      <c r="I13" s="79">
        <f t="shared" ref="I13:P13" si="0">SUM(I14+I42+I52+I72+I82+I102+I112+I136+I162+I170+I192+I202+I227+I232+I258+I264)</f>
        <v>9739178.4399999995</v>
      </c>
      <c r="J13" s="79">
        <f t="shared" si="0"/>
        <v>1612882133.6900001</v>
      </c>
      <c r="K13" s="79">
        <f t="shared" si="0"/>
        <v>6456403136.210001</v>
      </c>
      <c r="L13" s="79">
        <f t="shared" si="0"/>
        <v>241310491.59</v>
      </c>
      <c r="M13" s="79">
        <f t="shared" si="0"/>
        <v>950582383.73000002</v>
      </c>
      <c r="N13" s="79">
        <f t="shared" si="0"/>
        <v>770000120.00999999</v>
      </c>
      <c r="O13" s="79">
        <f t="shared" si="0"/>
        <v>521265159.56000006</v>
      </c>
      <c r="P13" s="79">
        <f t="shared" si="0"/>
        <v>203793104.85999995</v>
      </c>
      <c r="Q13" s="79">
        <f>SUM(Q14,Q42,Q52,Q72,Q82,Q102,Q112,Q136,Q162,Q170,Q192,Q202,Q227,Q232,Q258,Q264)</f>
        <v>73378713.230000004</v>
      </c>
      <c r="R13" s="5"/>
      <c r="S13" s="4" t="s">
        <v>93</v>
      </c>
    </row>
    <row r="14" spans="1:20" s="57" customFormat="1" ht="27" customHeight="1">
      <c r="A14" s="58"/>
      <c r="B14" s="154" t="s">
        <v>48</v>
      </c>
      <c r="C14" s="154"/>
      <c r="D14" s="155"/>
      <c r="E14" s="79">
        <f>SUM(E15:E27)</f>
        <v>245834590.40000004</v>
      </c>
      <c r="F14" s="79">
        <f>SUM(F15:F27)</f>
        <v>6257456.7899999991</v>
      </c>
      <c r="G14" s="79">
        <f t="shared" ref="G14:Q14" si="1">SUM(G15:G27)</f>
        <v>3012125.85</v>
      </c>
      <c r="H14" s="79">
        <f t="shared" ref="H14:P14" si="2">SUM(H15:H27)</f>
        <v>20986314.010000002</v>
      </c>
      <c r="I14" s="79">
        <f t="shared" si="2"/>
        <v>1512526.35</v>
      </c>
      <c r="J14" s="79">
        <f t="shared" si="2"/>
        <v>167634163.50999999</v>
      </c>
      <c r="K14" s="79">
        <f t="shared" si="2"/>
        <v>751885922.79999995</v>
      </c>
      <c r="L14" s="79">
        <f t="shared" si="2"/>
        <v>18469879.600000001</v>
      </c>
      <c r="M14" s="79">
        <f t="shared" si="2"/>
        <v>103933408.33</v>
      </c>
      <c r="N14" s="79">
        <f t="shared" si="2"/>
        <v>101038611.7</v>
      </c>
      <c r="O14" s="79">
        <f t="shared" si="2"/>
        <v>42524986.119999997</v>
      </c>
      <c r="P14" s="79">
        <f t="shared" si="2"/>
        <v>33925566.549999997</v>
      </c>
      <c r="Q14" s="79">
        <f t="shared" si="1"/>
        <v>8999985.9100000001</v>
      </c>
      <c r="R14" s="1" t="s">
        <v>94</v>
      </c>
      <c r="S14" s="1"/>
    </row>
    <row r="15" spans="1:20" s="57" customFormat="1" ht="27" customHeight="1">
      <c r="A15" s="58"/>
      <c r="B15" s="62"/>
      <c r="C15" s="158" t="s">
        <v>64</v>
      </c>
      <c r="D15" s="62"/>
      <c r="E15" s="80">
        <v>24046482.870000001</v>
      </c>
      <c r="F15" s="60">
        <v>519893.5</v>
      </c>
      <c r="G15" s="60">
        <v>328022.84999999998</v>
      </c>
      <c r="H15" s="60">
        <v>2290313</v>
      </c>
      <c r="I15" s="60">
        <v>160076</v>
      </c>
      <c r="J15" s="60">
        <v>15669368</v>
      </c>
      <c r="K15" s="60">
        <v>70358944.439999998</v>
      </c>
      <c r="L15" s="81">
        <v>7954480</v>
      </c>
      <c r="M15" s="60">
        <v>12884333</v>
      </c>
      <c r="N15" s="60">
        <v>9611121.2200000007</v>
      </c>
      <c r="O15" s="60">
        <v>3100725.87</v>
      </c>
      <c r="P15" s="60">
        <v>2565877.7599999998</v>
      </c>
      <c r="Q15" s="60">
        <v>7000</v>
      </c>
      <c r="R15" s="5"/>
      <c r="S15" s="64" t="s">
        <v>95</v>
      </c>
    </row>
    <row r="16" spans="1:20" s="57" customFormat="1" ht="27" customHeight="1">
      <c r="A16" s="58"/>
      <c r="B16" s="63"/>
      <c r="C16" s="158" t="s">
        <v>65</v>
      </c>
      <c r="D16" s="63"/>
      <c r="E16" s="80">
        <v>23775105.940000001</v>
      </c>
      <c r="F16" s="60">
        <v>753481.15</v>
      </c>
      <c r="G16" s="60">
        <v>179471.17</v>
      </c>
      <c r="H16" s="60">
        <v>2168736</v>
      </c>
      <c r="I16" s="60">
        <v>577620.32999999996</v>
      </c>
      <c r="J16" s="60">
        <v>4622130</v>
      </c>
      <c r="K16" s="60">
        <v>59530959.18</v>
      </c>
      <c r="L16" s="60">
        <v>754269</v>
      </c>
      <c r="M16" s="60">
        <v>11429264.029999999</v>
      </c>
      <c r="N16" s="60">
        <v>11885050.92</v>
      </c>
      <c r="O16" s="60">
        <v>3488377.04</v>
      </c>
      <c r="P16" s="60">
        <v>1088840.1200000001</v>
      </c>
      <c r="Q16" s="60" t="s">
        <v>44</v>
      </c>
      <c r="R16" s="5"/>
      <c r="S16" s="64" t="s">
        <v>96</v>
      </c>
    </row>
    <row r="17" spans="1:21" s="57" customFormat="1" ht="27" customHeight="1">
      <c r="A17" s="65"/>
      <c r="B17" s="63"/>
      <c r="C17" s="158" t="s">
        <v>66</v>
      </c>
      <c r="D17" s="63"/>
      <c r="E17" s="80">
        <v>19582937.09</v>
      </c>
      <c r="F17" s="60">
        <v>663844.69999999995</v>
      </c>
      <c r="G17" s="60">
        <v>215195.51</v>
      </c>
      <c r="H17" s="60">
        <v>1049533</v>
      </c>
      <c r="I17" s="60">
        <v>27000</v>
      </c>
      <c r="J17" s="60">
        <v>11816675</v>
      </c>
      <c r="K17" s="60">
        <v>62420695.600000001</v>
      </c>
      <c r="L17" s="60">
        <v>587613</v>
      </c>
      <c r="M17" s="60">
        <v>8718743.9900000002</v>
      </c>
      <c r="N17" s="60">
        <v>7733526.4000000004</v>
      </c>
      <c r="O17" s="60">
        <v>3683356.03</v>
      </c>
      <c r="P17" s="60">
        <v>1884920</v>
      </c>
      <c r="Q17" s="60">
        <v>585318</v>
      </c>
      <c r="R17" s="5"/>
      <c r="S17" s="64" t="s">
        <v>97</v>
      </c>
    </row>
    <row r="18" spans="1:21" s="57" customFormat="1" ht="27" customHeight="1">
      <c r="A18" s="65"/>
      <c r="B18" s="63"/>
      <c r="C18" s="158" t="s">
        <v>67</v>
      </c>
      <c r="D18" s="63"/>
      <c r="E18" s="80">
        <v>18240553.09</v>
      </c>
      <c r="F18" s="60">
        <v>398562</v>
      </c>
      <c r="G18" s="60">
        <v>76622.66</v>
      </c>
      <c r="H18" s="60">
        <v>1530607</v>
      </c>
      <c r="I18" s="60">
        <v>28250</v>
      </c>
      <c r="J18" s="60">
        <v>16519523</v>
      </c>
      <c r="K18" s="60">
        <v>59866712.5</v>
      </c>
      <c r="L18" s="60">
        <v>414140</v>
      </c>
      <c r="M18" s="60">
        <v>6638621.4100000001</v>
      </c>
      <c r="N18" s="60">
        <v>7147964.6299999999</v>
      </c>
      <c r="O18" s="60">
        <v>5225712.0999999996</v>
      </c>
      <c r="P18" s="60">
        <v>1832972</v>
      </c>
      <c r="Q18" s="60">
        <v>10000</v>
      </c>
      <c r="R18" s="5"/>
      <c r="S18" s="64" t="s">
        <v>98</v>
      </c>
    </row>
    <row r="19" spans="1:21" s="57" customFormat="1" ht="27" customHeight="1">
      <c r="A19" s="65"/>
      <c r="B19" s="63"/>
      <c r="C19" s="158" t="s">
        <v>68</v>
      </c>
      <c r="D19" s="63"/>
      <c r="E19" s="80">
        <v>17296812.43</v>
      </c>
      <c r="F19" s="60">
        <v>848596.5</v>
      </c>
      <c r="G19" s="60">
        <v>497324.74</v>
      </c>
      <c r="H19" s="60">
        <v>1386706</v>
      </c>
      <c r="I19" s="60">
        <v>7500</v>
      </c>
      <c r="J19" s="60">
        <v>8637180</v>
      </c>
      <c r="K19" s="60">
        <v>50203283.600000001</v>
      </c>
      <c r="L19" s="60">
        <v>4757551</v>
      </c>
      <c r="M19" s="60">
        <v>7742487.6500000004</v>
      </c>
      <c r="N19" s="60">
        <v>5738901.7800000003</v>
      </c>
      <c r="O19" s="60">
        <v>3057538.99</v>
      </c>
      <c r="P19" s="60">
        <v>547435</v>
      </c>
      <c r="Q19" s="60" t="s">
        <v>44</v>
      </c>
      <c r="R19" s="5"/>
      <c r="S19" s="64" t="s">
        <v>99</v>
      </c>
    </row>
    <row r="20" spans="1:21" s="57" customFormat="1" ht="27" customHeight="1">
      <c r="A20" s="65"/>
      <c r="B20" s="63"/>
      <c r="C20" s="158" t="s">
        <v>69</v>
      </c>
      <c r="D20" s="63"/>
      <c r="E20" s="80">
        <v>34949566.509999998</v>
      </c>
      <c r="F20" s="60">
        <v>478854.2</v>
      </c>
      <c r="G20" s="60">
        <v>536200.49</v>
      </c>
      <c r="H20" s="60">
        <v>2351864</v>
      </c>
      <c r="I20" s="60">
        <v>179350</v>
      </c>
      <c r="J20" s="60">
        <v>23379149</v>
      </c>
      <c r="K20" s="60">
        <v>106609128.81999999</v>
      </c>
      <c r="L20" s="60">
        <v>542010</v>
      </c>
      <c r="M20" s="60">
        <v>9289567.1799999997</v>
      </c>
      <c r="N20" s="60">
        <v>15185982.869999999</v>
      </c>
      <c r="O20" s="60">
        <v>7152300</v>
      </c>
      <c r="P20" s="60">
        <v>19196695</v>
      </c>
      <c r="Q20" s="60" t="s">
        <v>44</v>
      </c>
      <c r="R20" s="5"/>
      <c r="S20" s="64" t="s">
        <v>100</v>
      </c>
    </row>
    <row r="21" spans="1:21" s="57" customFormat="1" ht="27" customHeight="1">
      <c r="A21" s="65"/>
      <c r="B21" s="63"/>
      <c r="C21" s="158" t="s">
        <v>70</v>
      </c>
      <c r="D21" s="63"/>
      <c r="E21" s="80">
        <v>16153134.6</v>
      </c>
      <c r="F21" s="60">
        <v>295822.5</v>
      </c>
      <c r="G21" s="60">
        <v>196854.79</v>
      </c>
      <c r="H21" s="60">
        <v>1302631</v>
      </c>
      <c r="I21" s="60">
        <v>90120</v>
      </c>
      <c r="J21" s="60">
        <v>17572711</v>
      </c>
      <c r="K21" s="60">
        <v>54898341.100000001</v>
      </c>
      <c r="L21" s="60">
        <v>700090</v>
      </c>
      <c r="M21" s="60">
        <v>7163717</v>
      </c>
      <c r="N21" s="60">
        <v>6937095.3899999997</v>
      </c>
      <c r="O21" s="60">
        <v>3749134</v>
      </c>
      <c r="P21" s="60">
        <v>113488</v>
      </c>
      <c r="Q21" s="60" t="s">
        <v>44</v>
      </c>
      <c r="R21" s="5"/>
      <c r="S21" s="64" t="s">
        <v>101</v>
      </c>
    </row>
    <row r="22" spans="1:21" s="57" customFormat="1" ht="27" customHeight="1">
      <c r="A22" s="65"/>
      <c r="B22" s="63"/>
      <c r="C22" s="158" t="s">
        <v>71</v>
      </c>
      <c r="D22" s="63"/>
      <c r="E22" s="80">
        <v>19545528.239999998</v>
      </c>
      <c r="F22" s="60">
        <v>184501</v>
      </c>
      <c r="G22" s="60">
        <v>305075.09000000003</v>
      </c>
      <c r="H22" s="60">
        <v>2521457</v>
      </c>
      <c r="I22" s="60">
        <v>37350</v>
      </c>
      <c r="J22" s="60">
        <v>13874376</v>
      </c>
      <c r="K22" s="60">
        <v>63891222.259999998</v>
      </c>
      <c r="L22" s="60">
        <v>575612</v>
      </c>
      <c r="M22" s="60">
        <v>10087865.58</v>
      </c>
      <c r="N22" s="60">
        <v>7144001.6100000003</v>
      </c>
      <c r="O22" s="60">
        <v>649522</v>
      </c>
      <c r="P22" s="60">
        <v>1277500</v>
      </c>
      <c r="Q22" s="60" t="s">
        <v>44</v>
      </c>
      <c r="R22" s="5"/>
      <c r="S22" s="64" t="s">
        <v>102</v>
      </c>
    </row>
    <row r="23" spans="1:21" s="57" customFormat="1" ht="27" customHeight="1">
      <c r="A23" s="65"/>
      <c r="B23" s="63"/>
      <c r="C23" s="158" t="s">
        <v>72</v>
      </c>
      <c r="D23" s="63"/>
      <c r="E23" s="80">
        <v>17869641.899999999</v>
      </c>
      <c r="F23" s="60">
        <v>343929.39</v>
      </c>
      <c r="G23" s="60">
        <v>107416.28</v>
      </c>
      <c r="H23" s="60">
        <v>2598973</v>
      </c>
      <c r="I23" s="60">
        <v>30770</v>
      </c>
      <c r="J23" s="60">
        <v>11036769</v>
      </c>
      <c r="K23" s="60">
        <v>57610326.140000001</v>
      </c>
      <c r="L23" s="60">
        <v>448917</v>
      </c>
      <c r="M23" s="60">
        <v>7129713</v>
      </c>
      <c r="N23" s="60">
        <v>8863483.5800000001</v>
      </c>
      <c r="O23" s="60">
        <v>6500826</v>
      </c>
      <c r="P23" s="60">
        <v>815380</v>
      </c>
      <c r="Q23" s="60" t="s">
        <v>44</v>
      </c>
      <c r="R23" s="5"/>
      <c r="S23" s="64" t="s">
        <v>103</v>
      </c>
    </row>
    <row r="24" spans="1:21" s="57" customFormat="1" ht="27" customHeight="1">
      <c r="A24" s="65"/>
      <c r="B24" s="63"/>
      <c r="C24" s="158" t="s">
        <v>73</v>
      </c>
      <c r="D24" s="63"/>
      <c r="E24" s="80">
        <v>15305074.65</v>
      </c>
      <c r="F24" s="60">
        <v>399884.5</v>
      </c>
      <c r="G24" s="60">
        <v>187836.48</v>
      </c>
      <c r="H24" s="60">
        <v>962651</v>
      </c>
      <c r="I24" s="60">
        <v>50883</v>
      </c>
      <c r="J24" s="60">
        <v>12069020</v>
      </c>
      <c r="K24" s="60">
        <v>45881679.259999998</v>
      </c>
      <c r="L24" s="60">
        <v>359677.5</v>
      </c>
      <c r="M24" s="60">
        <v>7480154.4900000002</v>
      </c>
      <c r="N24" s="60">
        <v>7632605.8799999999</v>
      </c>
      <c r="O24" s="60">
        <v>2116779.2999999998</v>
      </c>
      <c r="P24" s="60">
        <v>1157979.23</v>
      </c>
      <c r="Q24" s="60" t="s">
        <v>44</v>
      </c>
      <c r="R24" s="5"/>
      <c r="S24" s="64" t="s">
        <v>104</v>
      </c>
    </row>
    <row r="25" spans="1:21" s="57" customFormat="1" ht="27" customHeight="1">
      <c r="A25" s="65"/>
      <c r="B25" s="63"/>
      <c r="C25" s="158" t="s">
        <v>74</v>
      </c>
      <c r="D25" s="63"/>
      <c r="E25" s="80">
        <v>16157562.890000001</v>
      </c>
      <c r="F25" s="60">
        <v>729009.5</v>
      </c>
      <c r="G25" s="60">
        <v>249381.36</v>
      </c>
      <c r="H25" s="60">
        <v>1950856</v>
      </c>
      <c r="I25" s="60">
        <v>35760</v>
      </c>
      <c r="J25" s="60">
        <v>15573711</v>
      </c>
      <c r="K25" s="60">
        <v>53818850.5</v>
      </c>
      <c r="L25" s="60">
        <v>1098154.5</v>
      </c>
      <c r="M25" s="60">
        <v>10259617</v>
      </c>
      <c r="N25" s="60">
        <v>6211500.8899999997</v>
      </c>
      <c r="O25" s="60">
        <v>3150738.6</v>
      </c>
      <c r="P25" s="60">
        <v>2647479.44</v>
      </c>
      <c r="Q25" s="60" t="s">
        <v>44</v>
      </c>
      <c r="R25" s="5"/>
      <c r="S25" s="64" t="s">
        <v>105</v>
      </c>
    </row>
    <row r="26" spans="1:21" s="57" customFormat="1" ht="27" customHeight="1">
      <c r="A26" s="65"/>
      <c r="B26" s="63"/>
      <c r="C26" s="158" t="s">
        <v>75</v>
      </c>
      <c r="D26" s="63"/>
      <c r="E26" s="80">
        <v>15280798.800000001</v>
      </c>
      <c r="F26" s="60">
        <v>170408</v>
      </c>
      <c r="G26" s="60">
        <v>132724.43</v>
      </c>
      <c r="H26" s="60">
        <v>871987.01</v>
      </c>
      <c r="I26" s="60">
        <v>271147.02</v>
      </c>
      <c r="J26" s="60">
        <v>9335694.5099999998</v>
      </c>
      <c r="K26" s="60">
        <v>43030399.920000002</v>
      </c>
      <c r="L26" s="60">
        <v>277365.59999999998</v>
      </c>
      <c r="M26" s="60">
        <v>5109324</v>
      </c>
      <c r="N26" s="60">
        <v>6947376.5300000003</v>
      </c>
      <c r="O26" s="60">
        <v>649976.18999999994</v>
      </c>
      <c r="P26" s="60">
        <v>797000</v>
      </c>
      <c r="Q26" s="60">
        <v>8397667.9100000001</v>
      </c>
      <c r="R26" s="5"/>
      <c r="S26" s="64" t="s">
        <v>106</v>
      </c>
    </row>
    <row r="27" spans="1:21" s="57" customFormat="1" ht="27" customHeight="1">
      <c r="A27" s="65"/>
      <c r="B27" s="63"/>
      <c r="C27" s="158" t="s">
        <v>76</v>
      </c>
      <c r="D27" s="125"/>
      <c r="E27" s="80">
        <v>7631391.3899999997</v>
      </c>
      <c r="F27" s="60">
        <v>470669.85</v>
      </c>
      <c r="G27" s="61" t="s">
        <v>44</v>
      </c>
      <c r="H27" s="61" t="s">
        <v>44</v>
      </c>
      <c r="I27" s="60">
        <v>16700</v>
      </c>
      <c r="J27" s="60">
        <v>7527857</v>
      </c>
      <c r="K27" s="60">
        <v>23765379.48</v>
      </c>
      <c r="L27" s="60" t="s">
        <v>44</v>
      </c>
      <c r="M27" s="60" t="s">
        <v>44</v>
      </c>
      <c r="N27" s="60" t="s">
        <v>44</v>
      </c>
      <c r="O27" s="60" t="s">
        <v>44</v>
      </c>
      <c r="P27" s="60" t="s">
        <v>44</v>
      </c>
      <c r="Q27" s="60" t="s">
        <v>44</v>
      </c>
      <c r="R27" s="5"/>
      <c r="S27" s="64" t="s">
        <v>107</v>
      </c>
      <c r="T27" s="117"/>
    </row>
    <row r="28" spans="1:21">
      <c r="A28" s="46"/>
      <c r="B28" s="47"/>
      <c r="C28" s="47"/>
      <c r="D28" s="47"/>
      <c r="E28" s="51"/>
      <c r="F28" s="51"/>
      <c r="G28" s="51"/>
      <c r="H28" s="51"/>
      <c r="I28" s="51"/>
      <c r="J28" s="51"/>
      <c r="K28" s="51"/>
      <c r="L28" s="52"/>
      <c r="M28" s="52"/>
      <c r="N28" s="52"/>
      <c r="O28" s="52"/>
      <c r="P28" s="52"/>
      <c r="Q28" s="52"/>
      <c r="R28" s="48"/>
      <c r="S28" s="48"/>
    </row>
    <row r="29" spans="1:21" ht="41.25" customHeight="1">
      <c r="A29" s="46"/>
      <c r="B29" s="47"/>
      <c r="C29" s="47"/>
      <c r="D29" s="47"/>
      <c r="E29" s="46"/>
      <c r="F29" s="46"/>
      <c r="G29" s="46"/>
      <c r="H29" s="46"/>
      <c r="I29" s="46"/>
      <c r="J29" s="46"/>
      <c r="K29" s="46"/>
      <c r="L29" s="48"/>
      <c r="M29" s="48"/>
      <c r="N29" s="48"/>
      <c r="O29" s="48"/>
      <c r="P29" s="48"/>
      <c r="Q29" s="48"/>
      <c r="R29" s="48"/>
      <c r="S29" s="48"/>
    </row>
    <row r="30" spans="1:21" s="115" customFormat="1" ht="24.75" customHeight="1">
      <c r="A30" s="114"/>
      <c r="B30" s="107" t="s">
        <v>1</v>
      </c>
      <c r="C30" s="106">
        <v>19.3</v>
      </c>
      <c r="D30" s="107" t="s">
        <v>325</v>
      </c>
      <c r="E30" s="105"/>
      <c r="F30" s="105"/>
      <c r="G30" s="105"/>
      <c r="H30" s="105"/>
      <c r="I30" s="105"/>
      <c r="J30" s="105"/>
      <c r="K30" s="105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1:21" s="115" customFormat="1" ht="26.25">
      <c r="A31" s="114"/>
      <c r="B31" s="107" t="s">
        <v>23</v>
      </c>
      <c r="C31" s="106">
        <v>19.3</v>
      </c>
      <c r="D31" s="110" t="s">
        <v>326</v>
      </c>
      <c r="E31" s="109"/>
      <c r="F31" s="109"/>
      <c r="G31" s="109"/>
      <c r="H31" s="109"/>
      <c r="I31" s="109"/>
      <c r="J31" s="109"/>
      <c r="K31" s="109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5" customFormat="1" ht="26.25">
      <c r="A32" s="114"/>
      <c r="B32" s="107"/>
      <c r="C32" s="106"/>
      <c r="D32" s="110" t="s">
        <v>328</v>
      </c>
      <c r="E32" s="109"/>
      <c r="F32" s="109"/>
      <c r="G32" s="109"/>
      <c r="H32" s="109"/>
      <c r="I32" s="109"/>
      <c r="J32" s="109"/>
      <c r="K32" s="109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>
      <c r="B33" s="7"/>
      <c r="C33" s="8"/>
      <c r="D33" s="11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  <c r="P33" s="10"/>
      <c r="Q33" s="10"/>
      <c r="R33" s="10"/>
      <c r="S33" s="12" t="s">
        <v>24</v>
      </c>
      <c r="T33" s="10"/>
      <c r="U33" s="10"/>
    </row>
    <row r="34" spans="1:21" ht="6" customHeight="1">
      <c r="A34" s="43"/>
      <c r="T34" s="45"/>
    </row>
    <row r="35" spans="1:21">
      <c r="B35" s="16"/>
      <c r="C35" s="16"/>
      <c r="D35" s="17"/>
      <c r="E35" s="138" t="s">
        <v>12</v>
      </c>
      <c r="F35" s="139"/>
      <c r="G35" s="139"/>
      <c r="H35" s="139"/>
      <c r="I35" s="139"/>
      <c r="J35" s="139"/>
      <c r="K35" s="140"/>
      <c r="L35" s="141" t="s">
        <v>13</v>
      </c>
      <c r="M35" s="142"/>
      <c r="N35" s="142"/>
      <c r="O35" s="142"/>
      <c r="P35" s="142"/>
      <c r="Q35" s="142"/>
      <c r="R35" s="18" t="s">
        <v>21</v>
      </c>
      <c r="S35" s="19"/>
      <c r="T35" s="21"/>
      <c r="U35" s="21"/>
    </row>
    <row r="36" spans="1:21">
      <c r="B36" s="152" t="s">
        <v>280</v>
      </c>
      <c r="C36" s="152"/>
      <c r="D36" s="153"/>
      <c r="E36" s="143" t="s">
        <v>7</v>
      </c>
      <c r="F36" s="144"/>
      <c r="G36" s="144"/>
      <c r="H36" s="144"/>
      <c r="I36" s="144"/>
      <c r="J36" s="144"/>
      <c r="K36" s="145"/>
      <c r="L36" s="146" t="s">
        <v>14</v>
      </c>
      <c r="M36" s="147"/>
      <c r="N36" s="147"/>
      <c r="O36" s="147"/>
      <c r="P36" s="147"/>
      <c r="Q36" s="148"/>
      <c r="R36" s="136" t="s">
        <v>34</v>
      </c>
      <c r="S36" s="149"/>
      <c r="T36" s="21"/>
      <c r="U36" s="21"/>
    </row>
    <row r="37" spans="1:21">
      <c r="B37" s="150" t="s">
        <v>281</v>
      </c>
      <c r="C37" s="150"/>
      <c r="D37" s="151"/>
      <c r="E37" s="24"/>
      <c r="F37" s="25" t="s">
        <v>17</v>
      </c>
      <c r="G37" s="25"/>
      <c r="H37" s="25"/>
      <c r="I37" s="25"/>
      <c r="J37" s="26"/>
      <c r="K37" s="24"/>
      <c r="L37" s="27"/>
      <c r="M37" s="27"/>
      <c r="N37" s="27"/>
      <c r="O37" s="27"/>
      <c r="P37" s="27"/>
      <c r="Q37" s="27"/>
      <c r="R37" s="136" t="s">
        <v>33</v>
      </c>
      <c r="S37" s="137"/>
      <c r="T37" s="28"/>
      <c r="U37" s="21"/>
    </row>
    <row r="38" spans="1:21">
      <c r="B38" s="23"/>
      <c r="C38" s="23"/>
      <c r="D38" s="29"/>
      <c r="E38" s="25" t="s">
        <v>4</v>
      </c>
      <c r="F38" s="25" t="s">
        <v>29</v>
      </c>
      <c r="G38" s="25"/>
      <c r="H38" s="25" t="s">
        <v>6</v>
      </c>
      <c r="I38" s="25"/>
      <c r="J38" s="27"/>
      <c r="K38" s="25"/>
      <c r="L38" s="27"/>
      <c r="M38" s="27"/>
      <c r="N38" s="27"/>
      <c r="O38" s="27"/>
      <c r="P38" s="27"/>
      <c r="Q38" s="27"/>
      <c r="R38" s="136" t="s">
        <v>20</v>
      </c>
      <c r="S38" s="137"/>
      <c r="T38" s="28"/>
      <c r="U38" s="21"/>
    </row>
    <row r="39" spans="1:21">
      <c r="B39" s="23"/>
      <c r="C39" s="23"/>
      <c r="D39" s="29"/>
      <c r="E39" s="30" t="s">
        <v>16</v>
      </c>
      <c r="F39" s="25" t="s">
        <v>30</v>
      </c>
      <c r="G39" s="25"/>
      <c r="H39" s="26" t="s">
        <v>31</v>
      </c>
      <c r="I39" s="25"/>
      <c r="J39" s="27"/>
      <c r="K39" s="25"/>
      <c r="L39" s="27" t="s">
        <v>22</v>
      </c>
      <c r="M39" s="27"/>
      <c r="N39" s="27"/>
      <c r="O39" s="27"/>
      <c r="P39" s="27"/>
      <c r="Q39" s="27"/>
      <c r="R39" s="136" t="s">
        <v>3</v>
      </c>
      <c r="S39" s="137"/>
      <c r="T39" s="28"/>
      <c r="U39" s="21"/>
    </row>
    <row r="40" spans="1:21">
      <c r="B40" s="101"/>
      <c r="C40" s="101"/>
      <c r="D40" s="31"/>
      <c r="E40" s="30" t="s">
        <v>19</v>
      </c>
      <c r="F40" s="32" t="s">
        <v>41</v>
      </c>
      <c r="G40" s="25" t="s">
        <v>5</v>
      </c>
      <c r="H40" s="32" t="s">
        <v>42</v>
      </c>
      <c r="I40" s="25" t="s">
        <v>18</v>
      </c>
      <c r="J40" s="27" t="s">
        <v>10</v>
      </c>
      <c r="K40" s="25" t="s">
        <v>2</v>
      </c>
      <c r="L40" s="33" t="s">
        <v>15</v>
      </c>
      <c r="M40" s="27" t="s">
        <v>25</v>
      </c>
      <c r="N40" s="27" t="s">
        <v>26</v>
      </c>
      <c r="O40" s="27" t="s">
        <v>27</v>
      </c>
      <c r="P40" s="27" t="s">
        <v>28</v>
      </c>
      <c r="Q40" s="27" t="s">
        <v>32</v>
      </c>
      <c r="R40" s="100"/>
      <c r="S40" s="101"/>
      <c r="T40" s="28"/>
      <c r="U40" s="21"/>
    </row>
    <row r="41" spans="1:21">
      <c r="A41" s="43"/>
      <c r="B41" s="35"/>
      <c r="C41" s="35"/>
      <c r="D41" s="36"/>
      <c r="E41" s="30" t="s">
        <v>19</v>
      </c>
      <c r="F41" s="30" t="s">
        <v>40</v>
      </c>
      <c r="G41" s="30" t="s">
        <v>8</v>
      </c>
      <c r="H41" s="30" t="s">
        <v>39</v>
      </c>
      <c r="I41" s="30" t="s">
        <v>9</v>
      </c>
      <c r="J41" s="33" t="s">
        <v>11</v>
      </c>
      <c r="K41" s="30" t="s">
        <v>0</v>
      </c>
      <c r="L41" s="33" t="s">
        <v>38</v>
      </c>
      <c r="M41" s="33" t="s">
        <v>35</v>
      </c>
      <c r="N41" s="33" t="s">
        <v>36</v>
      </c>
      <c r="O41" s="33" t="s">
        <v>37</v>
      </c>
      <c r="P41" s="33" t="s">
        <v>11</v>
      </c>
      <c r="Q41" s="30" t="s">
        <v>0</v>
      </c>
      <c r="R41" s="39"/>
      <c r="S41" s="40"/>
      <c r="T41" s="41"/>
      <c r="U41" s="21"/>
    </row>
    <row r="42" spans="1:21" s="57" customFormat="1" ht="27" customHeight="1">
      <c r="A42" s="66"/>
      <c r="B42" s="6" t="s">
        <v>49</v>
      </c>
      <c r="C42" s="6"/>
      <c r="D42" s="6"/>
      <c r="E42" s="82">
        <f t="shared" ref="E42:Q42" si="3">SUM(E43:E51)</f>
        <v>130569102.66000001</v>
      </c>
      <c r="F42" s="82">
        <f t="shared" si="3"/>
        <v>1897841.1300000001</v>
      </c>
      <c r="G42" s="82">
        <f t="shared" si="3"/>
        <v>2129653.31</v>
      </c>
      <c r="H42" s="82">
        <f t="shared" si="3"/>
        <v>9393089</v>
      </c>
      <c r="I42" s="82">
        <f t="shared" si="3"/>
        <v>640839</v>
      </c>
      <c r="J42" s="82">
        <f t="shared" si="3"/>
        <v>244630266.81</v>
      </c>
      <c r="K42" s="82">
        <f t="shared" si="3"/>
        <v>349309171.48000002</v>
      </c>
      <c r="L42" s="82">
        <f t="shared" si="3"/>
        <v>14580021.629999999</v>
      </c>
      <c r="M42" s="82">
        <f t="shared" si="3"/>
        <v>60834285.459999993</v>
      </c>
      <c r="N42" s="82">
        <f t="shared" si="3"/>
        <v>49427470.32</v>
      </c>
      <c r="O42" s="82">
        <f t="shared" si="3"/>
        <v>16887478.510000002</v>
      </c>
      <c r="P42" s="82">
        <f t="shared" si="3"/>
        <v>7344808.4699999997</v>
      </c>
      <c r="Q42" s="82">
        <f t="shared" si="3"/>
        <v>17059692.739999998</v>
      </c>
      <c r="R42" s="6" t="s">
        <v>108</v>
      </c>
      <c r="S42" s="67"/>
    </row>
    <row r="43" spans="1:21" s="57" customFormat="1" ht="27" customHeight="1">
      <c r="A43" s="66"/>
      <c r="B43" s="5"/>
      <c r="C43" s="2" t="s">
        <v>77</v>
      </c>
      <c r="D43" s="5"/>
      <c r="E43" s="80">
        <v>20051871.100000001</v>
      </c>
      <c r="F43" s="60">
        <v>324157</v>
      </c>
      <c r="G43" s="60">
        <v>274756.90999999997</v>
      </c>
      <c r="H43" s="60">
        <v>1409625</v>
      </c>
      <c r="I43" s="60">
        <v>21900</v>
      </c>
      <c r="J43" s="60">
        <v>12496093</v>
      </c>
      <c r="K43" s="60">
        <v>56660713.020000003</v>
      </c>
      <c r="L43" s="60">
        <v>468264</v>
      </c>
      <c r="M43" s="60">
        <v>10075311</v>
      </c>
      <c r="N43" s="60">
        <v>7668819.3399999999</v>
      </c>
      <c r="O43" s="60">
        <v>1430445</v>
      </c>
      <c r="P43" s="60">
        <v>1384852.47</v>
      </c>
      <c r="Q43" s="60" t="s">
        <v>44</v>
      </c>
      <c r="R43" s="5" t="s">
        <v>109</v>
      </c>
      <c r="S43" s="4"/>
    </row>
    <row r="44" spans="1:21" s="57" customFormat="1" ht="27" customHeight="1">
      <c r="A44" s="66"/>
      <c r="B44" s="5"/>
      <c r="C44" s="2" t="s">
        <v>78</v>
      </c>
      <c r="D44" s="5"/>
      <c r="E44" s="80">
        <v>13572578.25</v>
      </c>
      <c r="F44" s="60">
        <v>166980</v>
      </c>
      <c r="G44" s="60">
        <v>125849.64</v>
      </c>
      <c r="H44" s="60">
        <v>582028</v>
      </c>
      <c r="I44" s="60">
        <v>98702</v>
      </c>
      <c r="J44" s="60">
        <v>9707551</v>
      </c>
      <c r="K44" s="60">
        <v>40968426.780000001</v>
      </c>
      <c r="L44" s="60">
        <v>6446287</v>
      </c>
      <c r="M44" s="60">
        <v>7180270</v>
      </c>
      <c r="N44" s="60">
        <v>5902015.5199999996</v>
      </c>
      <c r="O44" s="60">
        <v>2417513.09</v>
      </c>
      <c r="P44" s="60">
        <v>778500</v>
      </c>
      <c r="Q44" s="60">
        <v>10000</v>
      </c>
      <c r="R44" s="5" t="s">
        <v>110</v>
      </c>
      <c r="S44" s="4"/>
    </row>
    <row r="45" spans="1:21" s="57" customFormat="1" ht="27" customHeight="1">
      <c r="A45" s="66"/>
      <c r="B45" s="68"/>
      <c r="C45" s="70" t="s">
        <v>79</v>
      </c>
      <c r="D45" s="68"/>
      <c r="E45" s="80">
        <v>15689940.58</v>
      </c>
      <c r="F45" s="60">
        <v>270837</v>
      </c>
      <c r="G45" s="60">
        <v>65928.88</v>
      </c>
      <c r="H45" s="60">
        <v>1661740</v>
      </c>
      <c r="I45" s="60">
        <v>17107</v>
      </c>
      <c r="J45" s="60">
        <v>161184484</v>
      </c>
      <c r="K45" s="60">
        <v>51529555.32</v>
      </c>
      <c r="L45" s="60">
        <v>580676.63</v>
      </c>
      <c r="M45" s="60">
        <v>7185070.1299999999</v>
      </c>
      <c r="N45" s="60">
        <v>9007032.8100000005</v>
      </c>
      <c r="O45" s="60">
        <v>2398147.89</v>
      </c>
      <c r="P45" s="60">
        <v>1149640</v>
      </c>
      <c r="Q45" s="60" t="s">
        <v>44</v>
      </c>
      <c r="R45" s="5" t="s">
        <v>111</v>
      </c>
      <c r="S45" s="4"/>
    </row>
    <row r="46" spans="1:21" s="57" customFormat="1" ht="27" customHeight="1">
      <c r="A46" s="66"/>
      <c r="B46" s="68"/>
      <c r="C46" s="70" t="s">
        <v>80</v>
      </c>
      <c r="D46" s="68"/>
      <c r="E46" s="80">
        <v>13910496.029999999</v>
      </c>
      <c r="F46" s="60">
        <v>387423.83</v>
      </c>
      <c r="G46" s="60">
        <v>1005251.06</v>
      </c>
      <c r="H46" s="61" t="s">
        <v>44</v>
      </c>
      <c r="I46" s="60">
        <v>35019</v>
      </c>
      <c r="J46" s="60">
        <v>9841982</v>
      </c>
      <c r="K46" s="60">
        <v>40518361.840000004</v>
      </c>
      <c r="L46" s="60">
        <v>329060</v>
      </c>
      <c r="M46" s="60">
        <v>7030685</v>
      </c>
      <c r="N46" s="60">
        <v>5289992.1900000004</v>
      </c>
      <c r="O46" s="60">
        <v>2625321.2999999998</v>
      </c>
      <c r="P46" s="60">
        <v>813636</v>
      </c>
      <c r="Q46" s="60" t="s">
        <v>44</v>
      </c>
      <c r="R46" s="5" t="s">
        <v>112</v>
      </c>
      <c r="S46" s="5"/>
    </row>
    <row r="47" spans="1:21" s="57" customFormat="1" ht="27" customHeight="1">
      <c r="A47" s="66"/>
      <c r="B47" s="69"/>
      <c r="C47" s="70" t="s">
        <v>81</v>
      </c>
      <c r="D47" s="69"/>
      <c r="E47" s="80">
        <v>13797272.76</v>
      </c>
      <c r="F47" s="60">
        <v>216622</v>
      </c>
      <c r="G47" s="60">
        <v>126803.28</v>
      </c>
      <c r="H47" s="60">
        <v>929188</v>
      </c>
      <c r="I47" s="60">
        <v>175</v>
      </c>
      <c r="J47" s="60">
        <v>8606701</v>
      </c>
      <c r="K47" s="60">
        <v>38746823.079999998</v>
      </c>
      <c r="L47" s="60">
        <v>291453</v>
      </c>
      <c r="M47" s="60">
        <v>7652857</v>
      </c>
      <c r="N47" s="60">
        <v>4316347.76</v>
      </c>
      <c r="O47" s="60">
        <v>1031096</v>
      </c>
      <c r="P47" s="60">
        <v>557000</v>
      </c>
      <c r="Q47" s="60" t="s">
        <v>44</v>
      </c>
      <c r="R47" s="5" t="s">
        <v>113</v>
      </c>
      <c r="S47" s="5"/>
    </row>
    <row r="48" spans="1:21" s="57" customFormat="1" ht="27" customHeight="1">
      <c r="A48" s="66"/>
      <c r="B48" s="5"/>
      <c r="C48" s="2" t="s">
        <v>82</v>
      </c>
      <c r="D48" s="5"/>
      <c r="E48" s="71">
        <f>[1]รายรับ!$D$24+[1]รายรับ!$D$43</f>
        <v>13927001.460000001</v>
      </c>
      <c r="F48" s="71">
        <f>[1]รายรับ!$D$86</f>
        <v>106432.5</v>
      </c>
      <c r="G48" s="61" t="s">
        <v>44</v>
      </c>
      <c r="H48" s="71">
        <f>[1]รายรับ!$D$100</f>
        <v>1066896</v>
      </c>
      <c r="I48" s="71">
        <f>[1]รายรับ!$D$110</f>
        <v>421615</v>
      </c>
      <c r="J48" s="71">
        <f>[1]รายรับ!$D$114+[1]รายรับ!$D$123</f>
        <v>10640820</v>
      </c>
      <c r="K48" s="61" t="s">
        <v>44</v>
      </c>
      <c r="L48" s="71">
        <f>[1]รายจ่าย!$D$25</f>
        <v>907766</v>
      </c>
      <c r="M48" s="61" t="s">
        <v>44</v>
      </c>
      <c r="N48" s="61" t="s">
        <v>44</v>
      </c>
      <c r="O48" s="71">
        <f>[1]รายจ่าย!$D$40</f>
        <v>184863</v>
      </c>
      <c r="P48" s="61" t="s">
        <v>44</v>
      </c>
      <c r="Q48" s="71">
        <f>[1]รายจ่าย!$D$30+[1]รายจ่าย!$D$36</f>
        <v>17034692.739999998</v>
      </c>
      <c r="R48" s="5" t="s">
        <v>114</v>
      </c>
      <c r="S48" s="5"/>
    </row>
    <row r="49" spans="1:21" s="57" customFormat="1" ht="27" customHeight="1">
      <c r="A49" s="66"/>
      <c r="B49" s="72"/>
      <c r="C49" s="2" t="s">
        <v>83</v>
      </c>
      <c r="D49" s="72"/>
      <c r="E49" s="83">
        <v>11367435.25</v>
      </c>
      <c r="F49" s="60">
        <v>138457.79999999999</v>
      </c>
      <c r="G49" s="60">
        <v>181348.49</v>
      </c>
      <c r="H49" s="60">
        <v>1011678</v>
      </c>
      <c r="I49" s="60">
        <v>8829</v>
      </c>
      <c r="J49" s="60">
        <v>7624417</v>
      </c>
      <c r="K49" s="60">
        <v>33039914.079999998</v>
      </c>
      <c r="L49" s="60">
        <v>4308564</v>
      </c>
      <c r="M49" s="60">
        <v>6259122</v>
      </c>
      <c r="N49" s="60">
        <v>6133782.0199999996</v>
      </c>
      <c r="O49" s="60">
        <v>3267192.23</v>
      </c>
      <c r="P49" s="60">
        <v>342400</v>
      </c>
      <c r="Q49" s="60" t="s">
        <v>44</v>
      </c>
      <c r="R49" s="5" t="s">
        <v>115</v>
      </c>
      <c r="S49" s="5"/>
    </row>
    <row r="50" spans="1:21" s="57" customFormat="1" ht="27" customHeight="1">
      <c r="A50" s="66"/>
      <c r="B50" s="72"/>
      <c r="C50" s="2" t="s">
        <v>84</v>
      </c>
      <c r="D50" s="72"/>
      <c r="E50" s="83">
        <v>12906921.18</v>
      </c>
      <c r="F50" s="60">
        <v>214801</v>
      </c>
      <c r="G50" s="60">
        <v>210845.74</v>
      </c>
      <c r="H50" s="60">
        <v>1379164</v>
      </c>
      <c r="I50" s="60">
        <v>24982</v>
      </c>
      <c r="J50" s="60">
        <v>10557200.52</v>
      </c>
      <c r="K50" s="60">
        <v>40030628.359999999</v>
      </c>
      <c r="L50" s="60">
        <v>862712</v>
      </c>
      <c r="M50" s="60">
        <v>8221589.3300000001</v>
      </c>
      <c r="N50" s="60">
        <v>5973590.0300000003</v>
      </c>
      <c r="O50" s="60">
        <v>2125600</v>
      </c>
      <c r="P50" s="60">
        <v>1350780</v>
      </c>
      <c r="Q50" s="60">
        <v>15000</v>
      </c>
      <c r="R50" s="5" t="s">
        <v>116</v>
      </c>
      <c r="S50" s="5"/>
    </row>
    <row r="51" spans="1:21" s="57" customFormat="1" ht="27" customHeight="1">
      <c r="A51" s="66"/>
      <c r="B51" s="72"/>
      <c r="C51" s="2" t="s">
        <v>85</v>
      </c>
      <c r="D51" s="72"/>
      <c r="E51" s="83">
        <v>15345586.050000001</v>
      </c>
      <c r="F51" s="60">
        <v>72130</v>
      </c>
      <c r="G51" s="60">
        <v>138869.31</v>
      </c>
      <c r="H51" s="60">
        <v>1352770</v>
      </c>
      <c r="I51" s="60">
        <v>12510</v>
      </c>
      <c r="J51" s="60">
        <v>13971018.289999999</v>
      </c>
      <c r="K51" s="60">
        <v>47814749</v>
      </c>
      <c r="L51" s="60">
        <v>385239</v>
      </c>
      <c r="M51" s="60">
        <v>7229381</v>
      </c>
      <c r="N51" s="60">
        <v>5135890.6500000004</v>
      </c>
      <c r="O51" s="60">
        <v>1407300</v>
      </c>
      <c r="P51" s="60">
        <v>968000</v>
      </c>
      <c r="Q51" s="60" t="s">
        <v>44</v>
      </c>
      <c r="R51" s="5" t="s">
        <v>117</v>
      </c>
      <c r="S51" s="5"/>
    </row>
    <row r="52" spans="1:21" s="57" customFormat="1" ht="27" customHeight="1">
      <c r="A52" s="66"/>
      <c r="B52" s="6" t="s">
        <v>50</v>
      </c>
      <c r="C52" s="6"/>
      <c r="D52" s="72"/>
      <c r="E52" s="84">
        <f t="shared" ref="E52:Q52" si="4">SUM(E53:E58)</f>
        <v>118022112.99000001</v>
      </c>
      <c r="F52" s="84">
        <f t="shared" si="4"/>
        <v>2447926.4</v>
      </c>
      <c r="G52" s="84">
        <f t="shared" si="4"/>
        <v>3488495.73</v>
      </c>
      <c r="H52" s="84">
        <f t="shared" si="4"/>
        <v>2630033</v>
      </c>
      <c r="I52" s="84">
        <f t="shared" si="4"/>
        <v>275672.25</v>
      </c>
      <c r="J52" s="84">
        <f t="shared" si="4"/>
        <v>50819195</v>
      </c>
      <c r="K52" s="84">
        <f t="shared" si="4"/>
        <v>324521519.73999995</v>
      </c>
      <c r="L52" s="84">
        <f t="shared" si="4"/>
        <v>23187294</v>
      </c>
      <c r="M52" s="84">
        <f t="shared" si="4"/>
        <v>50687406</v>
      </c>
      <c r="N52" s="84">
        <f t="shared" si="4"/>
        <v>32995655.030000001</v>
      </c>
      <c r="O52" s="84">
        <f t="shared" si="4"/>
        <v>35468667</v>
      </c>
      <c r="P52" s="84">
        <f t="shared" si="4"/>
        <v>7845754.0099999998</v>
      </c>
      <c r="Q52" s="84">
        <f t="shared" si="4"/>
        <v>59000</v>
      </c>
      <c r="R52" s="6" t="s">
        <v>118</v>
      </c>
      <c r="S52" s="6"/>
    </row>
    <row r="53" spans="1:21" s="57" customFormat="1" ht="27" customHeight="1">
      <c r="A53" s="66"/>
      <c r="B53" s="5"/>
      <c r="C53" s="2" t="s">
        <v>86</v>
      </c>
      <c r="D53" s="72"/>
      <c r="E53" s="83">
        <v>19962745.559999999</v>
      </c>
      <c r="F53" s="60">
        <v>284702.40000000002</v>
      </c>
      <c r="G53" s="60">
        <v>299868.56</v>
      </c>
      <c r="H53" s="60">
        <v>1083163</v>
      </c>
      <c r="I53" s="60">
        <v>17100</v>
      </c>
      <c r="J53" s="61" t="s">
        <v>44</v>
      </c>
      <c r="K53" s="60">
        <v>52708791.039999999</v>
      </c>
      <c r="L53" s="60">
        <v>443412</v>
      </c>
      <c r="M53" s="60">
        <v>8010593</v>
      </c>
      <c r="N53" s="60">
        <v>6111238.1299999999</v>
      </c>
      <c r="O53" s="60">
        <v>6571920</v>
      </c>
      <c r="P53" s="60">
        <v>654000</v>
      </c>
      <c r="Q53" s="60">
        <v>7000</v>
      </c>
      <c r="R53" s="5" t="s">
        <v>119</v>
      </c>
      <c r="S53" s="5"/>
    </row>
    <row r="54" spans="1:21" s="57" customFormat="1" ht="27" customHeight="1">
      <c r="A54" s="66"/>
      <c r="B54" s="5"/>
      <c r="C54" s="2" t="s">
        <v>87</v>
      </c>
      <c r="D54" s="72"/>
      <c r="E54" s="83">
        <v>15855195.060000001</v>
      </c>
      <c r="F54" s="60">
        <v>211721</v>
      </c>
      <c r="G54" s="60">
        <v>136060.69</v>
      </c>
      <c r="H54" s="60">
        <v>1301600</v>
      </c>
      <c r="I54" s="60">
        <v>66200</v>
      </c>
      <c r="J54" s="60">
        <v>10149749</v>
      </c>
      <c r="K54" s="60">
        <v>45291302.5</v>
      </c>
      <c r="L54" s="60">
        <v>3753070</v>
      </c>
      <c r="M54" s="60">
        <v>7731437</v>
      </c>
      <c r="N54" s="60">
        <v>5829494.7999999998</v>
      </c>
      <c r="O54" s="60">
        <v>2943270</v>
      </c>
      <c r="P54" s="60">
        <v>1336500</v>
      </c>
      <c r="Q54" s="60">
        <v>7000</v>
      </c>
      <c r="R54" s="5" t="s">
        <v>120</v>
      </c>
      <c r="S54" s="5"/>
    </row>
    <row r="55" spans="1:21" s="57" customFormat="1" ht="27" customHeight="1">
      <c r="A55" s="66"/>
      <c r="B55" s="5"/>
      <c r="C55" s="2" t="s">
        <v>88</v>
      </c>
      <c r="D55" s="72"/>
      <c r="E55" s="83">
        <v>23112753.75</v>
      </c>
      <c r="F55" s="60">
        <v>499273</v>
      </c>
      <c r="G55" s="60">
        <v>436294.40000000002</v>
      </c>
      <c r="H55" s="61" t="s">
        <v>44</v>
      </c>
      <c r="I55" s="60">
        <v>127040</v>
      </c>
      <c r="J55" s="60">
        <v>11367954</v>
      </c>
      <c r="K55" s="60">
        <v>63401036.299999997</v>
      </c>
      <c r="L55" s="60">
        <v>6358221</v>
      </c>
      <c r="M55" s="60">
        <v>10289583</v>
      </c>
      <c r="N55" s="60">
        <v>5730926.2400000002</v>
      </c>
      <c r="O55" s="60">
        <v>3092710</v>
      </c>
      <c r="P55" s="60">
        <v>2048240</v>
      </c>
      <c r="Q55" s="60">
        <v>9000</v>
      </c>
      <c r="R55" s="5" t="s">
        <v>121</v>
      </c>
      <c r="S55" s="5"/>
    </row>
    <row r="56" spans="1:21" s="57" customFormat="1" ht="27" customHeight="1">
      <c r="A56" s="66"/>
      <c r="B56" s="5"/>
      <c r="C56" s="2" t="s">
        <v>89</v>
      </c>
      <c r="D56" s="72"/>
      <c r="E56" s="83">
        <v>15664889.630000001</v>
      </c>
      <c r="F56" s="60">
        <v>556283</v>
      </c>
      <c r="G56" s="60">
        <v>2002070.47</v>
      </c>
      <c r="H56" s="61" t="s">
        <v>44</v>
      </c>
      <c r="I56" s="60">
        <v>53572.25</v>
      </c>
      <c r="J56" s="60">
        <v>11057323</v>
      </c>
      <c r="K56" s="60">
        <v>47610953.700000003</v>
      </c>
      <c r="L56" s="60">
        <v>5922039</v>
      </c>
      <c r="M56" s="60">
        <v>7366200</v>
      </c>
      <c r="N56" s="60">
        <v>6453950.4299999997</v>
      </c>
      <c r="O56" s="60">
        <v>5024000</v>
      </c>
      <c r="P56" s="60">
        <v>1525681.32</v>
      </c>
      <c r="Q56" s="60" t="s">
        <v>44</v>
      </c>
      <c r="R56" s="5" t="s">
        <v>122</v>
      </c>
      <c r="S56" s="5"/>
    </row>
    <row r="57" spans="1:21" s="57" customFormat="1" ht="27" customHeight="1">
      <c r="A57" s="66"/>
      <c r="B57" s="5"/>
      <c r="C57" s="2" t="s">
        <v>90</v>
      </c>
      <c r="D57" s="72"/>
      <c r="E57" s="83">
        <v>31549138.18</v>
      </c>
      <c r="F57" s="60">
        <v>877483</v>
      </c>
      <c r="G57" s="60">
        <v>488704.83</v>
      </c>
      <c r="H57" s="61" t="s">
        <v>44</v>
      </c>
      <c r="I57" s="60">
        <v>7250</v>
      </c>
      <c r="J57" s="60">
        <v>10768125</v>
      </c>
      <c r="K57" s="60">
        <v>83491129.019999996</v>
      </c>
      <c r="L57" s="60">
        <v>6421863</v>
      </c>
      <c r="M57" s="60">
        <v>12163195</v>
      </c>
      <c r="N57" s="60">
        <v>5703944.6500000004</v>
      </c>
      <c r="O57" s="60">
        <v>15216340</v>
      </c>
      <c r="P57" s="60">
        <v>998000</v>
      </c>
      <c r="Q57" s="60">
        <v>36000</v>
      </c>
      <c r="R57" s="5" t="s">
        <v>123</v>
      </c>
      <c r="S57" s="5"/>
    </row>
    <row r="58" spans="1:21" s="57" customFormat="1" ht="27" customHeight="1">
      <c r="A58" s="65"/>
      <c r="B58" s="5"/>
      <c r="C58" s="2" t="s">
        <v>91</v>
      </c>
      <c r="D58" s="116"/>
      <c r="E58" s="83">
        <v>11877390.810000001</v>
      </c>
      <c r="F58" s="60">
        <v>18464</v>
      </c>
      <c r="G58" s="60">
        <v>125496.78</v>
      </c>
      <c r="H58" s="60">
        <v>245270</v>
      </c>
      <c r="I58" s="60">
        <v>4510</v>
      </c>
      <c r="J58" s="60">
        <v>7476044</v>
      </c>
      <c r="K58" s="60">
        <v>32018307.18</v>
      </c>
      <c r="L58" s="60">
        <v>288689</v>
      </c>
      <c r="M58" s="60">
        <v>5126398</v>
      </c>
      <c r="N58" s="60">
        <v>3166100.78</v>
      </c>
      <c r="O58" s="60">
        <v>2620427</v>
      </c>
      <c r="P58" s="60">
        <v>1283332.69</v>
      </c>
      <c r="Q58" s="60" t="s">
        <v>44</v>
      </c>
      <c r="R58" s="5" t="s">
        <v>124</v>
      </c>
      <c r="S58" s="5"/>
      <c r="T58" s="117"/>
    </row>
    <row r="59" spans="1:21" s="57" customFormat="1" ht="11.25" customHeight="1">
      <c r="A59" s="65"/>
      <c r="B59" s="5"/>
      <c r="C59" s="2"/>
      <c r="D59" s="72"/>
      <c r="E59" s="130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5"/>
      <c r="S59" s="5"/>
      <c r="T59" s="117"/>
    </row>
    <row r="60" spans="1:21" s="115" customFormat="1" ht="26.25">
      <c r="A60" s="114"/>
      <c r="B60" s="107" t="s">
        <v>1</v>
      </c>
      <c r="C60" s="106">
        <v>19.3</v>
      </c>
      <c r="D60" s="107" t="s">
        <v>325</v>
      </c>
      <c r="E60" s="105"/>
      <c r="F60" s="105"/>
      <c r="G60" s="105"/>
      <c r="H60" s="105"/>
      <c r="I60" s="105"/>
      <c r="J60" s="105"/>
      <c r="K60" s="105"/>
      <c r="L60" s="108"/>
      <c r="M60" s="108"/>
      <c r="N60" s="108"/>
      <c r="O60" s="108"/>
      <c r="P60" s="108"/>
      <c r="Q60" s="108"/>
      <c r="R60" s="108"/>
      <c r="S60" s="108"/>
      <c r="T60" s="108"/>
      <c r="U60" s="108"/>
    </row>
    <row r="61" spans="1:21" s="115" customFormat="1" ht="26.25">
      <c r="A61" s="114"/>
      <c r="B61" s="107" t="s">
        <v>23</v>
      </c>
      <c r="C61" s="106">
        <v>19.3</v>
      </c>
      <c r="D61" s="110" t="s">
        <v>326</v>
      </c>
      <c r="E61" s="109"/>
      <c r="F61" s="109"/>
      <c r="G61" s="109"/>
      <c r="H61" s="109"/>
      <c r="I61" s="109"/>
      <c r="J61" s="109"/>
      <c r="K61" s="109"/>
      <c r="L61" s="111"/>
      <c r="M61" s="111"/>
      <c r="N61" s="111"/>
      <c r="O61" s="111"/>
      <c r="P61" s="111"/>
      <c r="Q61" s="111"/>
      <c r="R61" s="111"/>
      <c r="S61" s="111"/>
      <c r="T61" s="111"/>
      <c r="U61" s="111"/>
    </row>
    <row r="62" spans="1:21" s="115" customFormat="1" ht="26.25">
      <c r="A62" s="114"/>
      <c r="B62" s="107"/>
      <c r="C62" s="106"/>
      <c r="D62" s="110" t="s">
        <v>328</v>
      </c>
      <c r="E62" s="109"/>
      <c r="F62" s="109"/>
      <c r="G62" s="109"/>
      <c r="H62" s="109"/>
      <c r="I62" s="109"/>
      <c r="J62" s="109"/>
      <c r="K62" s="109"/>
      <c r="L62" s="111"/>
      <c r="M62" s="111"/>
      <c r="N62" s="111"/>
      <c r="O62" s="111"/>
      <c r="P62" s="111"/>
      <c r="Q62" s="111"/>
      <c r="R62" s="111"/>
      <c r="S62" s="111"/>
      <c r="T62" s="111"/>
      <c r="U62" s="111"/>
    </row>
    <row r="63" spans="1:21">
      <c r="B63" s="7"/>
      <c r="C63" s="8"/>
      <c r="D63" s="11"/>
      <c r="E63" s="9"/>
      <c r="F63" s="9"/>
      <c r="G63" s="9"/>
      <c r="H63" s="9"/>
      <c r="I63" s="9"/>
      <c r="J63" s="9"/>
      <c r="K63" s="9"/>
      <c r="L63" s="10"/>
      <c r="M63" s="10"/>
      <c r="N63" s="10"/>
      <c r="O63" s="10"/>
      <c r="P63" s="10"/>
      <c r="Q63" s="10"/>
      <c r="R63" s="10"/>
      <c r="S63" s="12" t="s">
        <v>24</v>
      </c>
      <c r="T63" s="10"/>
      <c r="U63" s="10"/>
    </row>
    <row r="64" spans="1:21" ht="6" customHeight="1">
      <c r="A64" s="43"/>
    </row>
    <row r="65" spans="1:21">
      <c r="B65" s="16"/>
      <c r="C65" s="16"/>
      <c r="D65" s="17"/>
      <c r="E65" s="138" t="s">
        <v>12</v>
      </c>
      <c r="F65" s="139"/>
      <c r="G65" s="139"/>
      <c r="H65" s="139"/>
      <c r="I65" s="139"/>
      <c r="J65" s="139"/>
      <c r="K65" s="140"/>
      <c r="L65" s="141" t="s">
        <v>13</v>
      </c>
      <c r="M65" s="142"/>
      <c r="N65" s="142"/>
      <c r="O65" s="142"/>
      <c r="P65" s="142"/>
      <c r="Q65" s="142"/>
      <c r="R65" s="18" t="s">
        <v>21</v>
      </c>
      <c r="S65" s="19"/>
      <c r="T65" s="20"/>
      <c r="U65" s="21"/>
    </row>
    <row r="66" spans="1:21">
      <c r="B66" s="152" t="s">
        <v>280</v>
      </c>
      <c r="C66" s="152"/>
      <c r="D66" s="153"/>
      <c r="E66" s="143" t="s">
        <v>7</v>
      </c>
      <c r="F66" s="144"/>
      <c r="G66" s="144"/>
      <c r="H66" s="144"/>
      <c r="I66" s="144"/>
      <c r="J66" s="144"/>
      <c r="K66" s="145"/>
      <c r="L66" s="146" t="s">
        <v>14</v>
      </c>
      <c r="M66" s="147"/>
      <c r="N66" s="147"/>
      <c r="O66" s="147"/>
      <c r="P66" s="147"/>
      <c r="Q66" s="148"/>
      <c r="R66" s="136" t="s">
        <v>34</v>
      </c>
      <c r="S66" s="149"/>
      <c r="T66" s="21"/>
      <c r="U66" s="21"/>
    </row>
    <row r="67" spans="1:21">
      <c r="B67" s="150" t="s">
        <v>281</v>
      </c>
      <c r="C67" s="150"/>
      <c r="D67" s="151"/>
      <c r="E67" s="24"/>
      <c r="F67" s="25" t="s">
        <v>17</v>
      </c>
      <c r="G67" s="25"/>
      <c r="H67" s="25"/>
      <c r="I67" s="25"/>
      <c r="J67" s="26"/>
      <c r="K67" s="24"/>
      <c r="L67" s="27"/>
      <c r="M67" s="27"/>
      <c r="N67" s="27"/>
      <c r="O67" s="27"/>
      <c r="P67" s="27"/>
      <c r="Q67" s="27"/>
      <c r="R67" s="136" t="s">
        <v>33</v>
      </c>
      <c r="S67" s="137"/>
      <c r="T67" s="28"/>
      <c r="U67" s="21"/>
    </row>
    <row r="68" spans="1:21">
      <c r="B68" s="23"/>
      <c r="C68" s="23"/>
      <c r="D68" s="29"/>
      <c r="E68" s="25" t="s">
        <v>4</v>
      </c>
      <c r="F68" s="25" t="s">
        <v>29</v>
      </c>
      <c r="G68" s="25"/>
      <c r="H68" s="25" t="s">
        <v>6</v>
      </c>
      <c r="I68" s="25"/>
      <c r="J68" s="27"/>
      <c r="K68" s="25"/>
      <c r="L68" s="27"/>
      <c r="M68" s="27"/>
      <c r="N68" s="27"/>
      <c r="O68" s="27"/>
      <c r="P68" s="27"/>
      <c r="Q68" s="27"/>
      <c r="R68" s="136" t="s">
        <v>20</v>
      </c>
      <c r="S68" s="137"/>
      <c r="T68" s="28"/>
      <c r="U68" s="21"/>
    </row>
    <row r="69" spans="1:21">
      <c r="B69" s="23"/>
      <c r="C69" s="23"/>
      <c r="D69" s="29"/>
      <c r="E69" s="30" t="s">
        <v>16</v>
      </c>
      <c r="F69" s="25" t="s">
        <v>30</v>
      </c>
      <c r="G69" s="25"/>
      <c r="H69" s="26" t="s">
        <v>31</v>
      </c>
      <c r="I69" s="25"/>
      <c r="J69" s="27"/>
      <c r="K69" s="25"/>
      <c r="L69" s="27" t="s">
        <v>22</v>
      </c>
      <c r="M69" s="27"/>
      <c r="N69" s="27"/>
      <c r="O69" s="27"/>
      <c r="P69" s="27"/>
      <c r="Q69" s="27"/>
      <c r="R69" s="136" t="s">
        <v>3</v>
      </c>
      <c r="S69" s="137"/>
      <c r="T69" s="28"/>
      <c r="U69" s="21"/>
    </row>
    <row r="70" spans="1:21">
      <c r="B70" s="101"/>
      <c r="C70" s="101"/>
      <c r="D70" s="31"/>
      <c r="E70" s="30" t="s">
        <v>19</v>
      </c>
      <c r="F70" s="32" t="s">
        <v>41</v>
      </c>
      <c r="G70" s="25" t="s">
        <v>5</v>
      </c>
      <c r="H70" s="32" t="s">
        <v>42</v>
      </c>
      <c r="I70" s="25" t="s">
        <v>18</v>
      </c>
      <c r="J70" s="27" t="s">
        <v>10</v>
      </c>
      <c r="K70" s="25" t="s">
        <v>2</v>
      </c>
      <c r="L70" s="33" t="s">
        <v>15</v>
      </c>
      <c r="M70" s="27" t="s">
        <v>25</v>
      </c>
      <c r="N70" s="27" t="s">
        <v>26</v>
      </c>
      <c r="O70" s="27" t="s">
        <v>27</v>
      </c>
      <c r="P70" s="27" t="s">
        <v>28</v>
      </c>
      <c r="Q70" s="27" t="s">
        <v>32</v>
      </c>
      <c r="R70" s="100"/>
      <c r="S70" s="101"/>
      <c r="T70" s="28"/>
      <c r="U70" s="21"/>
    </row>
    <row r="71" spans="1:21">
      <c r="A71" s="43"/>
      <c r="B71" s="35"/>
      <c r="C71" s="35"/>
      <c r="D71" s="36"/>
      <c r="E71" s="30" t="s">
        <v>19</v>
      </c>
      <c r="F71" s="30" t="s">
        <v>40</v>
      </c>
      <c r="G71" s="30" t="s">
        <v>8</v>
      </c>
      <c r="H71" s="30" t="s">
        <v>39</v>
      </c>
      <c r="I71" s="30" t="s">
        <v>9</v>
      </c>
      <c r="J71" s="33" t="s">
        <v>11</v>
      </c>
      <c r="K71" s="30" t="s">
        <v>0</v>
      </c>
      <c r="L71" s="33" t="s">
        <v>38</v>
      </c>
      <c r="M71" s="33" t="s">
        <v>35</v>
      </c>
      <c r="N71" s="33" t="s">
        <v>36</v>
      </c>
      <c r="O71" s="33" t="s">
        <v>37</v>
      </c>
      <c r="P71" s="33" t="s">
        <v>11</v>
      </c>
      <c r="Q71" s="30" t="s">
        <v>0</v>
      </c>
      <c r="R71" s="39"/>
      <c r="S71" s="40"/>
      <c r="T71" s="21"/>
      <c r="U71" s="21"/>
    </row>
    <row r="72" spans="1:21" s="57" customFormat="1" ht="27" customHeight="1">
      <c r="A72" s="66"/>
      <c r="B72" s="6" t="s">
        <v>51</v>
      </c>
      <c r="C72" s="6"/>
      <c r="D72" s="59"/>
      <c r="E72" s="82">
        <f t="shared" ref="E72:Q72" si="5">SUM(E73:E81)</f>
        <v>149270358.15999997</v>
      </c>
      <c r="F72" s="82">
        <f t="shared" si="5"/>
        <v>1719352.71</v>
      </c>
      <c r="G72" s="82">
        <f t="shared" si="5"/>
        <v>2234075.34</v>
      </c>
      <c r="H72" s="82">
        <f t="shared" si="5"/>
        <v>6405596</v>
      </c>
      <c r="I72" s="82">
        <f t="shared" si="5"/>
        <v>424283.11</v>
      </c>
      <c r="J72" s="82">
        <f t="shared" si="5"/>
        <v>94619345</v>
      </c>
      <c r="K72" s="82">
        <f t="shared" si="5"/>
        <v>435891270.25999999</v>
      </c>
      <c r="L72" s="82">
        <f t="shared" si="5"/>
        <v>30501181.140000001</v>
      </c>
      <c r="M72" s="82">
        <f t="shared" si="5"/>
        <v>59531082.219999999</v>
      </c>
      <c r="N72" s="82">
        <f t="shared" si="5"/>
        <v>47463388.300000004</v>
      </c>
      <c r="O72" s="82">
        <f t="shared" si="5"/>
        <v>45731116.799999997</v>
      </c>
      <c r="P72" s="82">
        <f t="shared" si="5"/>
        <v>8667804.4499999993</v>
      </c>
      <c r="Q72" s="82">
        <f t="shared" si="5"/>
        <v>45000</v>
      </c>
      <c r="R72" s="6" t="s">
        <v>125</v>
      </c>
      <c r="S72" s="6"/>
      <c r="T72" s="73"/>
    </row>
    <row r="73" spans="1:21" s="57" customFormat="1" ht="27" customHeight="1">
      <c r="A73" s="66"/>
      <c r="B73" s="5"/>
      <c r="C73" s="2" t="s">
        <v>140</v>
      </c>
      <c r="D73" s="59"/>
      <c r="E73" s="80">
        <v>16044028.119999999</v>
      </c>
      <c r="F73" s="60">
        <v>84197.4</v>
      </c>
      <c r="G73" s="60">
        <v>177393.64</v>
      </c>
      <c r="H73" s="60">
        <v>1223805</v>
      </c>
      <c r="I73" s="60">
        <v>82100</v>
      </c>
      <c r="J73" s="60">
        <v>9239278</v>
      </c>
      <c r="K73" s="60">
        <v>50256326.32</v>
      </c>
      <c r="L73" s="60">
        <v>5402554</v>
      </c>
      <c r="M73" s="60">
        <v>5847794</v>
      </c>
      <c r="N73" s="60">
        <v>4591253.1399999997</v>
      </c>
      <c r="O73" s="60">
        <v>9812395</v>
      </c>
      <c r="P73" s="60">
        <v>907590.4</v>
      </c>
      <c r="Q73" s="60">
        <v>10000</v>
      </c>
      <c r="R73" s="5" t="s">
        <v>126</v>
      </c>
      <c r="S73" s="5"/>
    </row>
    <row r="74" spans="1:21" s="57" customFormat="1" ht="27" customHeight="1">
      <c r="A74" s="66"/>
      <c r="B74" s="5"/>
      <c r="C74" s="2" t="s">
        <v>141</v>
      </c>
      <c r="D74" s="59"/>
      <c r="E74" s="80">
        <v>31953173.329999998</v>
      </c>
      <c r="F74" s="60">
        <v>334117</v>
      </c>
      <c r="G74" s="60">
        <v>692315.69</v>
      </c>
      <c r="H74" s="61" t="s">
        <v>44</v>
      </c>
      <c r="I74" s="60">
        <v>73170</v>
      </c>
      <c r="J74" s="60">
        <v>19468515</v>
      </c>
      <c r="K74" s="60">
        <v>85574067.040000007</v>
      </c>
      <c r="L74" s="60">
        <v>636609</v>
      </c>
      <c r="M74" s="60">
        <v>8865341</v>
      </c>
      <c r="N74" s="60">
        <v>4293883.76</v>
      </c>
      <c r="O74" s="60">
        <v>8465400</v>
      </c>
      <c r="P74" s="60">
        <v>2189296.91</v>
      </c>
      <c r="Q74" s="60" t="s">
        <v>44</v>
      </c>
      <c r="R74" s="5" t="s">
        <v>127</v>
      </c>
      <c r="S74" s="5"/>
    </row>
    <row r="75" spans="1:21" s="57" customFormat="1" ht="27" customHeight="1">
      <c r="A75" s="66"/>
      <c r="B75" s="5"/>
      <c r="C75" s="2" t="s">
        <v>142</v>
      </c>
      <c r="D75" s="59"/>
      <c r="E75" s="80">
        <v>15398280.5</v>
      </c>
      <c r="F75" s="60">
        <v>248199</v>
      </c>
      <c r="G75" s="60">
        <v>174712.78</v>
      </c>
      <c r="H75" s="60">
        <v>847761</v>
      </c>
      <c r="I75" s="60">
        <v>30710</v>
      </c>
      <c r="J75" s="60">
        <v>7309870</v>
      </c>
      <c r="K75" s="60">
        <v>45779612.560000002</v>
      </c>
      <c r="L75" s="60">
        <v>3899214.73</v>
      </c>
      <c r="M75" s="60">
        <v>5306068</v>
      </c>
      <c r="N75" s="60">
        <v>4522123.24</v>
      </c>
      <c r="O75" s="60">
        <v>4520285</v>
      </c>
      <c r="P75" s="60">
        <v>100796.91</v>
      </c>
      <c r="Q75" s="60" t="s">
        <v>44</v>
      </c>
      <c r="R75" s="5" t="s">
        <v>128</v>
      </c>
      <c r="S75" s="5"/>
    </row>
    <row r="76" spans="1:21" s="57" customFormat="1" ht="27" customHeight="1">
      <c r="A76" s="66"/>
      <c r="B76" s="5"/>
      <c r="C76" s="2" t="s">
        <v>143</v>
      </c>
      <c r="D76" s="59"/>
      <c r="E76" s="80">
        <v>15699010.43</v>
      </c>
      <c r="F76" s="60">
        <v>174287.76</v>
      </c>
      <c r="G76" s="60">
        <v>300318.95</v>
      </c>
      <c r="H76" s="60">
        <v>904520</v>
      </c>
      <c r="I76" s="60">
        <v>74184.11</v>
      </c>
      <c r="J76" s="60">
        <v>10650968</v>
      </c>
      <c r="K76" s="60">
        <v>44955610.5</v>
      </c>
      <c r="L76" s="60">
        <v>6059076.79</v>
      </c>
      <c r="M76" s="60">
        <v>6926673.2199999997</v>
      </c>
      <c r="N76" s="60">
        <v>6353116.3600000003</v>
      </c>
      <c r="O76" s="60">
        <v>1631195.28</v>
      </c>
      <c r="P76" s="60">
        <v>1126796.9099999999</v>
      </c>
      <c r="Q76" s="60">
        <v>15000</v>
      </c>
      <c r="R76" s="5" t="s">
        <v>129</v>
      </c>
      <c r="S76" s="5"/>
    </row>
    <row r="77" spans="1:21" s="57" customFormat="1" ht="27" customHeight="1">
      <c r="A77" s="66"/>
      <c r="B77" s="5"/>
      <c r="C77" s="2" t="s">
        <v>144</v>
      </c>
      <c r="D77" s="72"/>
      <c r="E77" s="80">
        <v>15929895.6</v>
      </c>
      <c r="F77" s="60">
        <v>179595.5</v>
      </c>
      <c r="G77" s="60">
        <v>215329.6</v>
      </c>
      <c r="H77" s="60" t="s">
        <v>44</v>
      </c>
      <c r="I77" s="60">
        <v>6300</v>
      </c>
      <c r="J77" s="60">
        <v>10066810</v>
      </c>
      <c r="K77" s="60">
        <v>42729051.420000002</v>
      </c>
      <c r="L77" s="60">
        <v>1325345</v>
      </c>
      <c r="M77" s="60">
        <v>8007078</v>
      </c>
      <c r="N77" s="60">
        <v>3218134.98</v>
      </c>
      <c r="O77" s="60">
        <v>4840161.5199999996</v>
      </c>
      <c r="P77" s="60">
        <v>452596.91</v>
      </c>
      <c r="Q77" s="60">
        <v>10000</v>
      </c>
      <c r="R77" s="5" t="s">
        <v>130</v>
      </c>
      <c r="S77" s="5"/>
    </row>
    <row r="78" spans="1:21" s="57" customFormat="1" ht="27" customHeight="1">
      <c r="A78" s="66"/>
      <c r="B78" s="5"/>
      <c r="C78" s="2" t="s">
        <v>145</v>
      </c>
      <c r="D78" s="72"/>
      <c r="E78" s="80">
        <v>12889443.67</v>
      </c>
      <c r="F78" s="60">
        <v>169020.79999999999</v>
      </c>
      <c r="G78" s="60">
        <v>193269.11</v>
      </c>
      <c r="H78" s="60">
        <v>914783</v>
      </c>
      <c r="I78" s="60">
        <v>34039</v>
      </c>
      <c r="J78" s="60">
        <v>15595385</v>
      </c>
      <c r="K78" s="60">
        <v>45976496.159999996</v>
      </c>
      <c r="L78" s="60">
        <v>4904746.16</v>
      </c>
      <c r="M78" s="60">
        <v>7666049</v>
      </c>
      <c r="N78" s="60">
        <v>4907201.87</v>
      </c>
      <c r="O78" s="60">
        <v>8261300</v>
      </c>
      <c r="P78" s="60">
        <v>1514640.16</v>
      </c>
      <c r="Q78" s="60">
        <v>10000</v>
      </c>
      <c r="R78" s="5"/>
      <c r="S78" s="5" t="s">
        <v>131</v>
      </c>
    </row>
    <row r="79" spans="1:21" s="57" customFormat="1" ht="27" customHeight="1">
      <c r="A79" s="66"/>
      <c r="B79" s="5"/>
      <c r="C79" s="2" t="s">
        <v>146</v>
      </c>
      <c r="D79" s="72"/>
      <c r="E79" s="83">
        <v>14774126.050000001</v>
      </c>
      <c r="F79" s="60">
        <v>242080</v>
      </c>
      <c r="G79" s="60">
        <v>198226.42</v>
      </c>
      <c r="H79" s="60">
        <v>1318480</v>
      </c>
      <c r="I79" s="60">
        <v>23800</v>
      </c>
      <c r="J79" s="60">
        <v>8038988</v>
      </c>
      <c r="K79" s="60">
        <v>41152412.939999998</v>
      </c>
      <c r="L79" s="60">
        <v>372947</v>
      </c>
      <c r="M79" s="60">
        <v>3432912</v>
      </c>
      <c r="N79" s="60">
        <v>13362646.43</v>
      </c>
      <c r="O79" s="60">
        <v>3026380</v>
      </c>
      <c r="P79" s="60">
        <v>1002296.91</v>
      </c>
      <c r="Q79" s="60" t="s">
        <v>44</v>
      </c>
      <c r="R79" s="5" t="s">
        <v>132</v>
      </c>
      <c r="S79" s="5"/>
    </row>
    <row r="80" spans="1:21" s="57" customFormat="1" ht="27" customHeight="1">
      <c r="A80" s="66"/>
      <c r="B80" s="5"/>
      <c r="C80" s="2" t="s">
        <v>147</v>
      </c>
      <c r="D80" s="72"/>
      <c r="E80" s="83">
        <v>13041559.76</v>
      </c>
      <c r="F80" s="60">
        <v>102427.2</v>
      </c>
      <c r="G80" s="60">
        <v>130682.36</v>
      </c>
      <c r="H80" s="60">
        <v>94437</v>
      </c>
      <c r="I80" s="60">
        <v>75760</v>
      </c>
      <c r="J80" s="60">
        <v>5882975</v>
      </c>
      <c r="K80" s="60">
        <v>32772707.640000001</v>
      </c>
      <c r="L80" s="60">
        <v>3252060.46</v>
      </c>
      <c r="M80" s="60">
        <v>6243502</v>
      </c>
      <c r="N80" s="60">
        <v>1856258.07</v>
      </c>
      <c r="O80" s="60">
        <v>3666000</v>
      </c>
      <c r="P80" s="60">
        <v>897992.43</v>
      </c>
      <c r="Q80" s="60" t="s">
        <v>44</v>
      </c>
      <c r="R80" s="5" t="s">
        <v>133</v>
      </c>
      <c r="S80" s="5"/>
    </row>
    <row r="81" spans="1:21" s="57" customFormat="1" ht="27" customHeight="1">
      <c r="A81" s="66"/>
      <c r="B81" s="5"/>
      <c r="C81" s="2" t="s">
        <v>148</v>
      </c>
      <c r="D81" s="72"/>
      <c r="E81" s="83">
        <v>13540840.699999999</v>
      </c>
      <c r="F81" s="60">
        <v>185428.05</v>
      </c>
      <c r="G81" s="60">
        <v>151826.79</v>
      </c>
      <c r="H81" s="60">
        <v>1101810</v>
      </c>
      <c r="I81" s="60">
        <v>24220</v>
      </c>
      <c r="J81" s="60">
        <v>8366556</v>
      </c>
      <c r="K81" s="60">
        <v>46694985.68</v>
      </c>
      <c r="L81" s="60">
        <v>4648628</v>
      </c>
      <c r="M81" s="60">
        <v>7235665</v>
      </c>
      <c r="N81" s="60">
        <v>4358770.45</v>
      </c>
      <c r="O81" s="60">
        <v>1508000</v>
      </c>
      <c r="P81" s="60">
        <v>475796.91</v>
      </c>
      <c r="Q81" s="60" t="s">
        <v>44</v>
      </c>
      <c r="R81" s="5"/>
      <c r="S81" s="5" t="s">
        <v>134</v>
      </c>
    </row>
    <row r="82" spans="1:21" s="57" customFormat="1" ht="27" customHeight="1">
      <c r="A82" s="66"/>
      <c r="B82" s="1" t="s">
        <v>52</v>
      </c>
      <c r="C82" s="4"/>
      <c r="D82" s="72"/>
      <c r="E82" s="84">
        <f t="shared" ref="E82:Q82" si="6">SUM(E83:E86)</f>
        <v>66042346.489999995</v>
      </c>
      <c r="F82" s="84">
        <f t="shared" si="6"/>
        <v>827773.7</v>
      </c>
      <c r="G82" s="84">
        <f t="shared" si="6"/>
        <v>762508.78</v>
      </c>
      <c r="H82" s="84">
        <f t="shared" si="6"/>
        <v>510</v>
      </c>
      <c r="I82" s="84">
        <f t="shared" si="6"/>
        <v>143979</v>
      </c>
      <c r="J82" s="84">
        <f t="shared" si="6"/>
        <v>53348031</v>
      </c>
      <c r="K82" s="84">
        <f t="shared" si="6"/>
        <v>201603666.94</v>
      </c>
      <c r="L82" s="84">
        <f t="shared" si="6"/>
        <v>1382613.6</v>
      </c>
      <c r="M82" s="84">
        <f t="shared" si="6"/>
        <v>27761443</v>
      </c>
      <c r="N82" s="84">
        <f t="shared" si="6"/>
        <v>10775633.41</v>
      </c>
      <c r="O82" s="84">
        <f t="shared" si="6"/>
        <v>15457846</v>
      </c>
      <c r="P82" s="84">
        <f t="shared" si="6"/>
        <v>4533811.84</v>
      </c>
      <c r="Q82" s="84">
        <f t="shared" si="6"/>
        <v>6419480</v>
      </c>
      <c r="R82" s="6" t="s">
        <v>135</v>
      </c>
      <c r="S82" s="67"/>
    </row>
    <row r="83" spans="1:21" s="57" customFormat="1" ht="27" customHeight="1">
      <c r="A83" s="66"/>
      <c r="B83" s="4"/>
      <c r="C83" s="2" t="s">
        <v>149</v>
      </c>
      <c r="D83" s="72"/>
      <c r="E83" s="83">
        <v>15861978.5</v>
      </c>
      <c r="F83" s="60">
        <v>363826.9</v>
      </c>
      <c r="G83" s="60">
        <v>265818.64</v>
      </c>
      <c r="H83" s="60" t="s">
        <v>44</v>
      </c>
      <c r="I83" s="60">
        <v>32700</v>
      </c>
      <c r="J83" s="60">
        <v>14658328</v>
      </c>
      <c r="K83" s="60">
        <v>47706976.079999998</v>
      </c>
      <c r="L83" s="60">
        <v>310030</v>
      </c>
      <c r="M83" s="60">
        <v>6489302</v>
      </c>
      <c r="N83" s="60">
        <v>3803060.53</v>
      </c>
      <c r="O83" s="60">
        <v>3011900</v>
      </c>
      <c r="P83" s="60">
        <v>2854586.04</v>
      </c>
      <c r="Q83" s="60" t="s">
        <v>44</v>
      </c>
      <c r="R83" s="5" t="s">
        <v>136</v>
      </c>
      <c r="S83" s="4"/>
    </row>
    <row r="84" spans="1:21" s="57" customFormat="1" ht="27" customHeight="1">
      <c r="A84" s="66"/>
      <c r="B84" s="4"/>
      <c r="C84" s="2" t="s">
        <v>150</v>
      </c>
      <c r="D84" s="72"/>
      <c r="E84" s="83">
        <v>24114290.609999999</v>
      </c>
      <c r="F84" s="60">
        <v>230870</v>
      </c>
      <c r="G84" s="60">
        <v>239938</v>
      </c>
      <c r="H84" s="60">
        <v>510</v>
      </c>
      <c r="I84" s="60">
        <v>65993</v>
      </c>
      <c r="J84" s="81">
        <v>20026400</v>
      </c>
      <c r="K84" s="60">
        <v>69329603.219999999</v>
      </c>
      <c r="L84" s="60">
        <v>613084</v>
      </c>
      <c r="M84" s="60">
        <v>9034239</v>
      </c>
      <c r="N84" s="60">
        <v>1673651.3</v>
      </c>
      <c r="O84" s="60">
        <v>9050600</v>
      </c>
      <c r="P84" s="60">
        <v>275000</v>
      </c>
      <c r="Q84" s="60" t="s">
        <v>44</v>
      </c>
      <c r="R84" s="5" t="s">
        <v>137</v>
      </c>
      <c r="S84" s="4"/>
    </row>
    <row r="85" spans="1:21" s="57" customFormat="1" ht="27" customHeight="1">
      <c r="A85" s="66"/>
      <c r="B85" s="4"/>
      <c r="C85" s="2" t="s">
        <v>151</v>
      </c>
      <c r="D85" s="72"/>
      <c r="E85" s="83">
        <v>13459056.83</v>
      </c>
      <c r="F85" s="60">
        <v>152256.79999999999</v>
      </c>
      <c r="G85" s="60">
        <v>143587.6</v>
      </c>
      <c r="H85" s="60" t="s">
        <v>44</v>
      </c>
      <c r="I85" s="60">
        <v>25186</v>
      </c>
      <c r="J85" s="60">
        <v>8669617</v>
      </c>
      <c r="K85" s="60">
        <v>36229791.460000001</v>
      </c>
      <c r="L85" s="60">
        <v>219692</v>
      </c>
      <c r="M85" s="60">
        <v>6481158</v>
      </c>
      <c r="N85" s="60">
        <v>2877004.01</v>
      </c>
      <c r="O85" s="60">
        <v>1696366</v>
      </c>
      <c r="P85" s="60">
        <v>598500</v>
      </c>
      <c r="Q85" s="60" t="s">
        <v>44</v>
      </c>
      <c r="R85" s="5" t="s">
        <v>138</v>
      </c>
      <c r="S85" s="4"/>
    </row>
    <row r="86" spans="1:21" s="57" customFormat="1" ht="27" customHeight="1">
      <c r="A86" s="66"/>
      <c r="B86" s="5"/>
      <c r="C86" s="2" t="s">
        <v>152</v>
      </c>
      <c r="D86" s="72"/>
      <c r="E86" s="83">
        <v>12607020.550000001</v>
      </c>
      <c r="F86" s="60">
        <v>80820</v>
      </c>
      <c r="G86" s="60">
        <v>113164.54</v>
      </c>
      <c r="H86" s="60" t="s">
        <v>44</v>
      </c>
      <c r="I86" s="60">
        <v>20100</v>
      </c>
      <c r="J86" s="60">
        <v>9993686</v>
      </c>
      <c r="K86" s="60">
        <v>48337296.18</v>
      </c>
      <c r="L86" s="60">
        <v>239807.6</v>
      </c>
      <c r="M86" s="60">
        <v>5756744</v>
      </c>
      <c r="N86" s="60">
        <v>2421917.5699999998</v>
      </c>
      <c r="O86" s="60">
        <v>1698980</v>
      </c>
      <c r="P86" s="60">
        <v>805725.8</v>
      </c>
      <c r="Q86" s="60">
        <v>6419480</v>
      </c>
      <c r="R86" s="5" t="s">
        <v>139</v>
      </c>
      <c r="S86" s="5"/>
    </row>
    <row r="87" spans="1:21">
      <c r="B87" s="42"/>
      <c r="C87" s="42"/>
      <c r="D87" s="49"/>
      <c r="E87" s="85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48"/>
      <c r="S87" s="48"/>
    </row>
    <row r="88" spans="1:21">
      <c r="A88" s="46"/>
      <c r="B88" s="42"/>
      <c r="C88" s="53"/>
      <c r="D88" s="49"/>
      <c r="E88" s="126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48"/>
      <c r="S88" s="48"/>
      <c r="T88" s="48"/>
    </row>
    <row r="89" spans="1:21" ht="25.5" customHeight="1">
      <c r="B89" s="42"/>
      <c r="C89" s="53"/>
      <c r="D89" s="49"/>
      <c r="E89" s="49"/>
      <c r="F89" s="46"/>
      <c r="G89" s="46"/>
      <c r="H89" s="46"/>
      <c r="I89" s="46"/>
      <c r="J89" s="46"/>
      <c r="K89" s="46"/>
      <c r="L89" s="48"/>
      <c r="M89" s="48"/>
      <c r="N89" s="48"/>
      <c r="O89" s="48"/>
      <c r="P89" s="48"/>
      <c r="Q89" s="48"/>
      <c r="R89" s="48"/>
      <c r="S89" s="48"/>
      <c r="T89" s="48"/>
    </row>
    <row r="90" spans="1:21" s="115" customFormat="1" ht="26.25">
      <c r="A90" s="114"/>
      <c r="B90" s="107" t="s">
        <v>1</v>
      </c>
      <c r="C90" s="106">
        <v>19.3</v>
      </c>
      <c r="D90" s="107" t="s">
        <v>325</v>
      </c>
      <c r="E90" s="105"/>
      <c r="F90" s="105"/>
      <c r="G90" s="105"/>
      <c r="H90" s="105"/>
      <c r="I90" s="105"/>
      <c r="J90" s="105"/>
      <c r="K90" s="105"/>
      <c r="L90" s="108"/>
      <c r="M90" s="108"/>
      <c r="N90" s="108"/>
      <c r="O90" s="108"/>
      <c r="P90" s="108"/>
      <c r="Q90" s="108"/>
      <c r="R90" s="108"/>
      <c r="S90" s="108"/>
      <c r="T90" s="108"/>
      <c r="U90" s="108"/>
    </row>
    <row r="91" spans="1:21" s="115" customFormat="1" ht="26.25">
      <c r="A91" s="114"/>
      <c r="B91" s="107" t="s">
        <v>23</v>
      </c>
      <c r="C91" s="106">
        <v>19.3</v>
      </c>
      <c r="D91" s="110" t="s">
        <v>326</v>
      </c>
      <c r="E91" s="109"/>
      <c r="F91" s="109"/>
      <c r="G91" s="109"/>
      <c r="H91" s="109"/>
      <c r="I91" s="109"/>
      <c r="J91" s="109"/>
      <c r="K91" s="109"/>
      <c r="L91" s="111"/>
      <c r="M91" s="111"/>
      <c r="N91" s="111"/>
      <c r="O91" s="111"/>
      <c r="P91" s="111"/>
      <c r="Q91" s="111"/>
      <c r="R91" s="111"/>
      <c r="S91" s="111"/>
      <c r="T91" s="111"/>
      <c r="U91" s="111"/>
    </row>
    <row r="92" spans="1:21" s="115" customFormat="1" ht="26.25">
      <c r="A92" s="114"/>
      <c r="B92" s="107"/>
      <c r="C92" s="106"/>
      <c r="D92" s="110" t="s">
        <v>328</v>
      </c>
      <c r="E92" s="109"/>
      <c r="F92" s="109"/>
      <c r="G92" s="109"/>
      <c r="H92" s="109"/>
      <c r="I92" s="109"/>
      <c r="J92" s="109"/>
      <c r="K92" s="109"/>
      <c r="L92" s="111"/>
      <c r="M92" s="111"/>
      <c r="N92" s="111"/>
      <c r="O92" s="111"/>
      <c r="P92" s="111"/>
      <c r="Q92" s="111"/>
      <c r="R92" s="111"/>
      <c r="S92" s="111"/>
      <c r="T92" s="111"/>
      <c r="U92" s="111"/>
    </row>
    <row r="93" spans="1:21">
      <c r="B93" s="7"/>
      <c r="C93" s="8"/>
      <c r="D93" s="11"/>
      <c r="E93" s="9"/>
      <c r="F93" s="9"/>
      <c r="G93" s="9"/>
      <c r="H93" s="9"/>
      <c r="I93" s="9"/>
      <c r="J93" s="9"/>
      <c r="K93" s="9"/>
      <c r="L93" s="10"/>
      <c r="M93" s="10"/>
      <c r="N93" s="10"/>
      <c r="O93" s="10"/>
      <c r="P93" s="10"/>
      <c r="Q93" s="10"/>
      <c r="R93" s="10"/>
      <c r="S93" s="12" t="s">
        <v>24</v>
      </c>
      <c r="T93" s="10"/>
      <c r="U93" s="10"/>
    </row>
    <row r="94" spans="1:21" ht="6" customHeight="1">
      <c r="A94" s="43"/>
    </row>
    <row r="95" spans="1:21">
      <c r="B95" s="16"/>
      <c r="C95" s="16"/>
      <c r="D95" s="17"/>
      <c r="E95" s="138" t="s">
        <v>12</v>
      </c>
      <c r="F95" s="139"/>
      <c r="G95" s="139"/>
      <c r="H95" s="139"/>
      <c r="I95" s="139"/>
      <c r="J95" s="139"/>
      <c r="K95" s="140"/>
      <c r="L95" s="141" t="s">
        <v>13</v>
      </c>
      <c r="M95" s="142"/>
      <c r="N95" s="142"/>
      <c r="O95" s="142"/>
      <c r="P95" s="142"/>
      <c r="Q95" s="142"/>
      <c r="R95" s="18" t="s">
        <v>21</v>
      </c>
      <c r="S95" s="19"/>
      <c r="T95" s="20"/>
      <c r="U95" s="21"/>
    </row>
    <row r="96" spans="1:21">
      <c r="B96" s="152" t="s">
        <v>280</v>
      </c>
      <c r="C96" s="152"/>
      <c r="D96" s="153"/>
      <c r="E96" s="143" t="s">
        <v>7</v>
      </c>
      <c r="F96" s="144"/>
      <c r="G96" s="144"/>
      <c r="H96" s="144"/>
      <c r="I96" s="144"/>
      <c r="J96" s="144"/>
      <c r="K96" s="145"/>
      <c r="L96" s="146" t="s">
        <v>14</v>
      </c>
      <c r="M96" s="147"/>
      <c r="N96" s="147"/>
      <c r="O96" s="147"/>
      <c r="P96" s="147"/>
      <c r="Q96" s="148"/>
      <c r="R96" s="136" t="s">
        <v>34</v>
      </c>
      <c r="S96" s="149"/>
      <c r="T96" s="21"/>
      <c r="U96" s="21"/>
    </row>
    <row r="97" spans="1:21">
      <c r="B97" s="150" t="s">
        <v>281</v>
      </c>
      <c r="C97" s="150"/>
      <c r="D97" s="151"/>
      <c r="E97" s="24"/>
      <c r="F97" s="25" t="s">
        <v>17</v>
      </c>
      <c r="G97" s="25"/>
      <c r="H97" s="25"/>
      <c r="I97" s="25"/>
      <c r="J97" s="26"/>
      <c r="K97" s="24"/>
      <c r="L97" s="27"/>
      <c r="M97" s="27"/>
      <c r="N97" s="27"/>
      <c r="O97" s="27"/>
      <c r="P97" s="27"/>
      <c r="Q97" s="27"/>
      <c r="R97" s="136" t="s">
        <v>33</v>
      </c>
      <c r="S97" s="137"/>
      <c r="T97" s="28"/>
      <c r="U97" s="21"/>
    </row>
    <row r="98" spans="1:21">
      <c r="B98" s="23"/>
      <c r="C98" s="23"/>
      <c r="D98" s="29"/>
      <c r="E98" s="25" t="s">
        <v>4</v>
      </c>
      <c r="F98" s="25" t="s">
        <v>29</v>
      </c>
      <c r="G98" s="25"/>
      <c r="H98" s="25" t="s">
        <v>6</v>
      </c>
      <c r="I98" s="25"/>
      <c r="J98" s="27"/>
      <c r="K98" s="25"/>
      <c r="L98" s="27"/>
      <c r="M98" s="27"/>
      <c r="N98" s="27"/>
      <c r="O98" s="27"/>
      <c r="P98" s="27"/>
      <c r="Q98" s="27"/>
      <c r="R98" s="136" t="s">
        <v>20</v>
      </c>
      <c r="S98" s="137"/>
      <c r="T98" s="28"/>
      <c r="U98" s="21"/>
    </row>
    <row r="99" spans="1:21">
      <c r="B99" s="23"/>
      <c r="C99" s="23"/>
      <c r="D99" s="29"/>
      <c r="E99" s="30" t="s">
        <v>16</v>
      </c>
      <c r="F99" s="25" t="s">
        <v>30</v>
      </c>
      <c r="G99" s="25"/>
      <c r="H99" s="26" t="s">
        <v>31</v>
      </c>
      <c r="I99" s="25"/>
      <c r="J99" s="27"/>
      <c r="K99" s="25"/>
      <c r="L99" s="27" t="s">
        <v>22</v>
      </c>
      <c r="M99" s="27"/>
      <c r="N99" s="27"/>
      <c r="O99" s="27"/>
      <c r="P99" s="27"/>
      <c r="Q99" s="27"/>
      <c r="R99" s="136" t="s">
        <v>3</v>
      </c>
      <c r="S99" s="137"/>
      <c r="T99" s="28"/>
      <c r="U99" s="21"/>
    </row>
    <row r="100" spans="1:21">
      <c r="B100" s="101"/>
      <c r="C100" s="101"/>
      <c r="D100" s="31"/>
      <c r="E100" s="30" t="s">
        <v>19</v>
      </c>
      <c r="F100" s="32" t="s">
        <v>41</v>
      </c>
      <c r="G100" s="25" t="s">
        <v>5</v>
      </c>
      <c r="H100" s="32" t="s">
        <v>42</v>
      </c>
      <c r="I100" s="25" t="s">
        <v>18</v>
      </c>
      <c r="J100" s="27" t="s">
        <v>10</v>
      </c>
      <c r="K100" s="25" t="s">
        <v>2</v>
      </c>
      <c r="L100" s="33" t="s">
        <v>15</v>
      </c>
      <c r="M100" s="27" t="s">
        <v>25</v>
      </c>
      <c r="N100" s="27" t="s">
        <v>26</v>
      </c>
      <c r="O100" s="27" t="s">
        <v>27</v>
      </c>
      <c r="P100" s="27" t="s">
        <v>28</v>
      </c>
      <c r="Q100" s="27" t="s">
        <v>32</v>
      </c>
      <c r="R100" s="100"/>
      <c r="S100" s="101"/>
      <c r="T100" s="28"/>
      <c r="U100" s="21"/>
    </row>
    <row r="101" spans="1:21">
      <c r="A101" s="43"/>
      <c r="B101" s="35"/>
      <c r="C101" s="35"/>
      <c r="D101" s="36"/>
      <c r="E101" s="30" t="s">
        <v>19</v>
      </c>
      <c r="F101" s="30" t="s">
        <v>40</v>
      </c>
      <c r="G101" s="30" t="s">
        <v>8</v>
      </c>
      <c r="H101" s="30" t="s">
        <v>39</v>
      </c>
      <c r="I101" s="30" t="s">
        <v>9</v>
      </c>
      <c r="J101" s="33" t="s">
        <v>11</v>
      </c>
      <c r="K101" s="30" t="s">
        <v>0</v>
      </c>
      <c r="L101" s="33" t="s">
        <v>38</v>
      </c>
      <c r="M101" s="33" t="s">
        <v>35</v>
      </c>
      <c r="N101" s="33" t="s">
        <v>36</v>
      </c>
      <c r="O101" s="33" t="s">
        <v>37</v>
      </c>
      <c r="P101" s="33" t="s">
        <v>11</v>
      </c>
      <c r="Q101" s="30" t="s">
        <v>0</v>
      </c>
      <c r="R101" s="39"/>
      <c r="S101" s="40"/>
      <c r="T101" s="21"/>
      <c r="U101" s="21"/>
    </row>
    <row r="102" spans="1:21" s="57" customFormat="1" ht="27" customHeight="1">
      <c r="A102" s="66"/>
      <c r="B102" s="4" t="s">
        <v>53</v>
      </c>
      <c r="C102" s="4"/>
      <c r="D102" s="4"/>
      <c r="E102" s="82">
        <f t="shared" ref="E102:Q102" si="7">SUM(E103:E111)</f>
        <v>191412443.03</v>
      </c>
      <c r="F102" s="82">
        <f t="shared" si="7"/>
        <v>4721621.1500000004</v>
      </c>
      <c r="G102" s="82">
        <f t="shared" si="7"/>
        <v>4141964.4899999998</v>
      </c>
      <c r="H102" s="82">
        <f t="shared" si="7"/>
        <v>6641984</v>
      </c>
      <c r="I102" s="82">
        <f t="shared" si="7"/>
        <v>876233</v>
      </c>
      <c r="J102" s="82">
        <f t="shared" si="7"/>
        <v>85563777</v>
      </c>
      <c r="K102" s="82">
        <f t="shared" si="7"/>
        <v>527673290.80000001</v>
      </c>
      <c r="L102" s="82">
        <f t="shared" si="7"/>
        <v>4432207.5</v>
      </c>
      <c r="M102" s="82">
        <f t="shared" si="7"/>
        <v>75614231.00999999</v>
      </c>
      <c r="N102" s="82">
        <f t="shared" si="7"/>
        <v>56204840.349999994</v>
      </c>
      <c r="O102" s="82">
        <f t="shared" si="7"/>
        <v>47560087.949999996</v>
      </c>
      <c r="P102" s="82">
        <f t="shared" si="7"/>
        <v>6732640.7699999996</v>
      </c>
      <c r="Q102" s="82">
        <f t="shared" si="7"/>
        <v>45500</v>
      </c>
      <c r="R102" s="6" t="s">
        <v>168</v>
      </c>
      <c r="S102" s="74"/>
      <c r="T102" s="73"/>
    </row>
    <row r="103" spans="1:21" s="57" customFormat="1" ht="27" customHeight="1">
      <c r="A103" s="66"/>
      <c r="B103" s="4"/>
      <c r="C103" s="2" t="s">
        <v>153</v>
      </c>
      <c r="D103" s="4"/>
      <c r="E103" s="80">
        <v>21517621.57</v>
      </c>
      <c r="F103" s="60">
        <v>89547.8</v>
      </c>
      <c r="G103" s="60">
        <v>702603.63</v>
      </c>
      <c r="H103" s="60" t="s">
        <v>44</v>
      </c>
      <c r="I103" s="60">
        <v>28319</v>
      </c>
      <c r="J103" s="60">
        <v>11958044</v>
      </c>
      <c r="K103" s="60">
        <v>56634228</v>
      </c>
      <c r="L103" s="60">
        <v>666878</v>
      </c>
      <c r="M103" s="60">
        <v>10495866</v>
      </c>
      <c r="N103" s="60">
        <v>7094797.1299999999</v>
      </c>
      <c r="O103" s="60">
        <v>4360588.6900000004</v>
      </c>
      <c r="P103" s="60">
        <v>1938500</v>
      </c>
      <c r="Q103" s="60" t="s">
        <v>44</v>
      </c>
      <c r="R103" s="5"/>
      <c r="S103" s="2" t="s">
        <v>169</v>
      </c>
    </row>
    <row r="104" spans="1:21" s="57" customFormat="1" ht="27" customHeight="1">
      <c r="A104" s="66"/>
      <c r="B104" s="4"/>
      <c r="C104" s="2" t="s">
        <v>154</v>
      </c>
      <c r="D104" s="4"/>
      <c r="E104" s="80">
        <v>19936362.030000001</v>
      </c>
      <c r="F104" s="60">
        <v>605598</v>
      </c>
      <c r="G104" s="60">
        <v>179021.25</v>
      </c>
      <c r="H104" s="60">
        <v>673545</v>
      </c>
      <c r="I104" s="60">
        <v>21870</v>
      </c>
      <c r="J104" s="60">
        <v>6857319</v>
      </c>
      <c r="K104" s="60">
        <v>50276911.280000001</v>
      </c>
      <c r="L104" s="60" t="s">
        <v>44</v>
      </c>
      <c r="M104" s="60">
        <v>9216588</v>
      </c>
      <c r="N104" s="60">
        <v>6655306.29</v>
      </c>
      <c r="O104" s="60">
        <v>2866648</v>
      </c>
      <c r="P104" s="60">
        <v>289200</v>
      </c>
      <c r="Q104" s="60">
        <v>19500</v>
      </c>
      <c r="R104" s="5" t="s">
        <v>170</v>
      </c>
      <c r="S104" s="4"/>
    </row>
    <row r="105" spans="1:21" s="57" customFormat="1" ht="27" customHeight="1">
      <c r="A105" s="66"/>
      <c r="B105" s="4"/>
      <c r="C105" s="2" t="s">
        <v>155</v>
      </c>
      <c r="D105" s="4"/>
      <c r="E105" s="80">
        <v>30552860.02</v>
      </c>
      <c r="F105" s="60">
        <v>317631.59999999998</v>
      </c>
      <c r="G105" s="60">
        <v>288168.48</v>
      </c>
      <c r="H105" s="60">
        <v>1867769</v>
      </c>
      <c r="I105" s="60">
        <v>34800</v>
      </c>
      <c r="J105" s="60">
        <v>15887793</v>
      </c>
      <c r="K105" s="60">
        <v>88633738.959999993</v>
      </c>
      <c r="L105" s="60">
        <v>855315</v>
      </c>
      <c r="M105" s="60">
        <v>14254061</v>
      </c>
      <c r="N105" s="60">
        <v>10535371.369999999</v>
      </c>
      <c r="O105" s="60">
        <v>8528236</v>
      </c>
      <c r="P105" s="60">
        <v>1197800.77</v>
      </c>
      <c r="Q105" s="60">
        <v>16000</v>
      </c>
      <c r="R105" s="5" t="s">
        <v>171</v>
      </c>
      <c r="S105" s="4"/>
    </row>
    <row r="106" spans="1:21" s="57" customFormat="1" ht="27" customHeight="1">
      <c r="A106" s="66"/>
      <c r="B106" s="3"/>
      <c r="C106" s="2" t="s">
        <v>156</v>
      </c>
      <c r="D106" s="3"/>
      <c r="E106" s="80">
        <v>53391078.409999996</v>
      </c>
      <c r="F106" s="60">
        <v>2868779</v>
      </c>
      <c r="G106" s="60">
        <v>1409810.9</v>
      </c>
      <c r="H106" s="60">
        <v>792183</v>
      </c>
      <c r="I106" s="60">
        <v>353819</v>
      </c>
      <c r="J106" s="60">
        <v>11834608</v>
      </c>
      <c r="K106" s="60">
        <v>130611756.59999999</v>
      </c>
      <c r="L106" s="60">
        <v>946044.5</v>
      </c>
      <c r="M106" s="60">
        <v>12838509.51</v>
      </c>
      <c r="N106" s="60">
        <v>9497489.4000000004</v>
      </c>
      <c r="O106" s="60">
        <v>18200422.48</v>
      </c>
      <c r="P106" s="60">
        <v>100000</v>
      </c>
      <c r="Q106" s="60" t="s">
        <v>44</v>
      </c>
      <c r="R106" s="5" t="s">
        <v>172</v>
      </c>
      <c r="S106" s="5"/>
    </row>
    <row r="107" spans="1:21" s="57" customFormat="1" ht="27" customHeight="1">
      <c r="A107" s="66"/>
      <c r="B107" s="3"/>
      <c r="C107" s="2" t="s">
        <v>157</v>
      </c>
      <c r="D107" s="3"/>
      <c r="E107" s="80">
        <v>14633960.67</v>
      </c>
      <c r="F107" s="60">
        <v>170289</v>
      </c>
      <c r="G107" s="60">
        <v>144257.03</v>
      </c>
      <c r="H107" s="60">
        <v>952496</v>
      </c>
      <c r="I107" s="60">
        <v>195500</v>
      </c>
      <c r="J107" s="60">
        <v>18531420</v>
      </c>
      <c r="K107" s="60">
        <v>51314425.399999999</v>
      </c>
      <c r="L107" s="60">
        <v>258948.9</v>
      </c>
      <c r="M107" s="60">
        <v>6670151</v>
      </c>
      <c r="N107" s="60">
        <v>5626756.04</v>
      </c>
      <c r="O107" s="60">
        <v>2660737.5</v>
      </c>
      <c r="P107" s="60">
        <v>1069000</v>
      </c>
      <c r="Q107" s="60" t="s">
        <v>44</v>
      </c>
      <c r="R107" s="5" t="s">
        <v>173</v>
      </c>
      <c r="S107" s="5"/>
    </row>
    <row r="108" spans="1:21" s="57" customFormat="1" ht="27" customHeight="1">
      <c r="A108" s="66"/>
      <c r="B108" s="3"/>
      <c r="C108" s="2" t="s">
        <v>158</v>
      </c>
      <c r="D108" s="3"/>
      <c r="E108" s="80">
        <v>12420879.779999999</v>
      </c>
      <c r="F108" s="60">
        <v>211078</v>
      </c>
      <c r="G108" s="60">
        <v>161315.59</v>
      </c>
      <c r="H108" s="60">
        <v>763353</v>
      </c>
      <c r="I108" s="60">
        <v>49410</v>
      </c>
      <c r="J108" s="60">
        <v>6374221</v>
      </c>
      <c r="K108" s="60">
        <v>33586293.740000002</v>
      </c>
      <c r="L108" s="60">
        <v>88093</v>
      </c>
      <c r="M108" s="60">
        <v>4193702.5</v>
      </c>
      <c r="N108" s="60">
        <v>3924766.05</v>
      </c>
      <c r="O108" s="60">
        <v>1879895.23</v>
      </c>
      <c r="P108" s="60">
        <v>341500</v>
      </c>
      <c r="Q108" s="60" t="s">
        <v>44</v>
      </c>
      <c r="R108" s="5" t="s">
        <v>174</v>
      </c>
      <c r="S108" s="5"/>
    </row>
    <row r="109" spans="1:21" s="57" customFormat="1" ht="27" customHeight="1">
      <c r="A109" s="66"/>
      <c r="B109" s="3"/>
      <c r="C109" s="2" t="s">
        <v>159</v>
      </c>
      <c r="D109" s="3"/>
      <c r="E109" s="80">
        <v>13114816.140000001</v>
      </c>
      <c r="F109" s="60">
        <v>234244</v>
      </c>
      <c r="G109" s="60">
        <v>1115279.93</v>
      </c>
      <c r="H109" s="60" t="s">
        <v>44</v>
      </c>
      <c r="I109" s="60">
        <v>60070</v>
      </c>
      <c r="J109" s="60" t="s">
        <v>44</v>
      </c>
      <c r="K109" s="60">
        <v>45020747.140000001</v>
      </c>
      <c r="L109" s="60">
        <v>289550</v>
      </c>
      <c r="M109" s="60">
        <v>6497312</v>
      </c>
      <c r="N109" s="60">
        <v>3299344.58</v>
      </c>
      <c r="O109" s="60">
        <v>5248330</v>
      </c>
      <c r="P109" s="60">
        <v>671500</v>
      </c>
      <c r="Q109" s="60" t="s">
        <v>44</v>
      </c>
      <c r="R109" s="5" t="s">
        <v>175</v>
      </c>
      <c r="S109" s="5"/>
    </row>
    <row r="110" spans="1:21" s="57" customFormat="1" ht="27" customHeight="1">
      <c r="A110" s="66"/>
      <c r="B110" s="3"/>
      <c r="C110" s="2" t="s">
        <v>160</v>
      </c>
      <c r="D110" s="3"/>
      <c r="E110" s="80">
        <v>13162938.140000001</v>
      </c>
      <c r="F110" s="60">
        <v>135140.25</v>
      </c>
      <c r="G110" s="60">
        <v>75832.97</v>
      </c>
      <c r="H110" s="60">
        <v>858806</v>
      </c>
      <c r="I110" s="60">
        <v>62606</v>
      </c>
      <c r="J110" s="60">
        <v>7816414</v>
      </c>
      <c r="K110" s="60">
        <v>35861060.719999999</v>
      </c>
      <c r="L110" s="60">
        <v>180823</v>
      </c>
      <c r="M110" s="60">
        <v>5391663</v>
      </c>
      <c r="N110" s="60">
        <v>3561551.58</v>
      </c>
      <c r="O110" s="60">
        <v>1357266</v>
      </c>
      <c r="P110" s="60">
        <v>85000</v>
      </c>
      <c r="Q110" s="60" t="s">
        <v>44</v>
      </c>
      <c r="R110" s="5" t="s">
        <v>176</v>
      </c>
      <c r="S110" s="5"/>
    </row>
    <row r="111" spans="1:21" s="57" customFormat="1" ht="27" customHeight="1">
      <c r="A111" s="66"/>
      <c r="B111" s="3"/>
      <c r="C111" s="2" t="s">
        <v>161</v>
      </c>
      <c r="D111" s="3"/>
      <c r="E111" s="80">
        <v>12681926.27</v>
      </c>
      <c r="F111" s="60">
        <v>89313.5</v>
      </c>
      <c r="G111" s="60">
        <v>65674.710000000006</v>
      </c>
      <c r="H111" s="60">
        <v>733832</v>
      </c>
      <c r="I111" s="60">
        <v>69839</v>
      </c>
      <c r="J111" s="60">
        <v>6303958</v>
      </c>
      <c r="K111" s="60">
        <v>35734128.960000001</v>
      </c>
      <c r="L111" s="60">
        <v>1146555.1000000001</v>
      </c>
      <c r="M111" s="60">
        <v>6056378</v>
      </c>
      <c r="N111" s="60">
        <v>6009457.9100000001</v>
      </c>
      <c r="O111" s="60">
        <v>2457964.0499999998</v>
      </c>
      <c r="P111" s="60">
        <v>1040140</v>
      </c>
      <c r="Q111" s="60">
        <v>10000</v>
      </c>
      <c r="R111" s="5" t="s">
        <v>177</v>
      </c>
      <c r="S111" s="5"/>
    </row>
    <row r="112" spans="1:21" s="57" customFormat="1" ht="27" customHeight="1">
      <c r="A112" s="66"/>
      <c r="B112" s="4" t="s">
        <v>54</v>
      </c>
      <c r="C112" s="3"/>
      <c r="D112" s="3"/>
      <c r="E112" s="79">
        <f t="shared" ref="E112:Q112" si="8">SUM(E113:E118,E132:E135)</f>
        <v>152859562.25</v>
      </c>
      <c r="F112" s="79">
        <f t="shared" si="8"/>
        <v>1802744.5</v>
      </c>
      <c r="G112" s="79">
        <f t="shared" si="8"/>
        <v>1377061.13</v>
      </c>
      <c r="H112" s="79">
        <f t="shared" si="8"/>
        <v>4041788</v>
      </c>
      <c r="I112" s="79">
        <f t="shared" si="8"/>
        <v>456784.11</v>
      </c>
      <c r="J112" s="79">
        <f t="shared" si="8"/>
        <v>127347008.10000001</v>
      </c>
      <c r="K112" s="79">
        <f t="shared" si="8"/>
        <v>456667016.07999998</v>
      </c>
      <c r="L112" s="79">
        <f t="shared" si="8"/>
        <v>26683116.629999999</v>
      </c>
      <c r="M112" s="79">
        <f t="shared" si="8"/>
        <v>74941035.349999994</v>
      </c>
      <c r="N112" s="79">
        <f t="shared" si="8"/>
        <v>67649999.849999994</v>
      </c>
      <c r="O112" s="79">
        <f t="shared" si="8"/>
        <v>29174220</v>
      </c>
      <c r="P112" s="79">
        <f t="shared" si="8"/>
        <v>15943758.08</v>
      </c>
      <c r="Q112" s="79">
        <f t="shared" si="8"/>
        <v>17936527</v>
      </c>
      <c r="R112" s="6" t="s">
        <v>178</v>
      </c>
      <c r="S112" s="5"/>
    </row>
    <row r="113" spans="1:21" s="57" customFormat="1" ht="27" customHeight="1">
      <c r="A113" s="66"/>
      <c r="B113" s="3"/>
      <c r="C113" s="2" t="s">
        <v>162</v>
      </c>
      <c r="D113" s="3"/>
      <c r="E113" s="80">
        <v>19661103.359999999</v>
      </c>
      <c r="F113" s="60">
        <v>560378.5</v>
      </c>
      <c r="G113" s="60">
        <v>136873.81</v>
      </c>
      <c r="H113" s="60">
        <v>511278</v>
      </c>
      <c r="I113" s="60">
        <v>217652</v>
      </c>
      <c r="J113" s="60">
        <v>14243220.199999999</v>
      </c>
      <c r="K113" s="60">
        <v>56417791.539999999</v>
      </c>
      <c r="L113" s="60">
        <v>798949</v>
      </c>
      <c r="M113" s="60">
        <v>9599164.8499999996</v>
      </c>
      <c r="N113" s="60">
        <v>8870357.5</v>
      </c>
      <c r="O113" s="60">
        <v>4192840</v>
      </c>
      <c r="P113" s="60">
        <v>1592858</v>
      </c>
      <c r="Q113" s="60">
        <v>9000</v>
      </c>
      <c r="R113" s="5" t="s">
        <v>179</v>
      </c>
      <c r="S113" s="5"/>
    </row>
    <row r="114" spans="1:21" s="57" customFormat="1" ht="27" customHeight="1">
      <c r="A114" s="66"/>
      <c r="B114" s="3"/>
      <c r="C114" s="2" t="s">
        <v>163</v>
      </c>
      <c r="D114" s="3"/>
      <c r="E114" s="80">
        <v>16154610.789999999</v>
      </c>
      <c r="F114" s="60">
        <v>168580</v>
      </c>
      <c r="G114" s="60">
        <v>128605.58</v>
      </c>
      <c r="H114" s="60" t="s">
        <v>44</v>
      </c>
      <c r="I114" s="60">
        <v>56583</v>
      </c>
      <c r="J114" s="60">
        <v>15753006</v>
      </c>
      <c r="K114" s="60">
        <v>48769764.740000002</v>
      </c>
      <c r="L114" s="60">
        <v>588103</v>
      </c>
      <c r="M114" s="60">
        <v>5122581</v>
      </c>
      <c r="N114" s="60">
        <v>9334898.8699999992</v>
      </c>
      <c r="O114" s="60">
        <v>1800619.45</v>
      </c>
      <c r="P114" s="60">
        <v>1676081.27</v>
      </c>
      <c r="Q114" s="60" t="s">
        <v>44</v>
      </c>
      <c r="R114" s="5" t="s">
        <v>180</v>
      </c>
      <c r="S114" s="5"/>
    </row>
    <row r="115" spans="1:21" s="57" customFormat="1" ht="27" customHeight="1">
      <c r="A115" s="66"/>
      <c r="B115" s="3"/>
      <c r="C115" s="2" t="s">
        <v>164</v>
      </c>
      <c r="D115" s="3"/>
      <c r="E115" s="80">
        <v>16556405.130000001</v>
      </c>
      <c r="F115" s="60">
        <v>194045</v>
      </c>
      <c r="G115" s="60">
        <v>120935</v>
      </c>
      <c r="H115" s="60" t="s">
        <v>44</v>
      </c>
      <c r="I115" s="60">
        <v>47200</v>
      </c>
      <c r="J115" s="60">
        <v>14599184</v>
      </c>
      <c r="K115" s="60">
        <v>49368354.259999998</v>
      </c>
      <c r="L115" s="60">
        <v>8000707</v>
      </c>
      <c r="M115" s="60">
        <v>9569330</v>
      </c>
      <c r="N115" s="60">
        <v>6926588.96</v>
      </c>
      <c r="O115" s="60">
        <v>2803587</v>
      </c>
      <c r="P115" s="60">
        <v>2099500</v>
      </c>
      <c r="Q115" s="60">
        <v>10000</v>
      </c>
      <c r="R115" s="5" t="s">
        <v>181</v>
      </c>
      <c r="S115" s="5"/>
    </row>
    <row r="116" spans="1:21" s="57" customFormat="1" ht="27" customHeight="1">
      <c r="A116" s="66"/>
      <c r="B116" s="3"/>
      <c r="C116" s="2" t="s">
        <v>165</v>
      </c>
      <c r="D116" s="3"/>
      <c r="E116" s="80">
        <v>16275717.640000001</v>
      </c>
      <c r="F116" s="60">
        <v>2000</v>
      </c>
      <c r="G116" s="60">
        <v>180500.22</v>
      </c>
      <c r="H116" s="60" t="s">
        <v>44</v>
      </c>
      <c r="I116" s="60">
        <v>10537</v>
      </c>
      <c r="J116" s="60">
        <v>23182634</v>
      </c>
      <c r="K116" s="60">
        <v>56120143.719999999</v>
      </c>
      <c r="L116" s="60">
        <v>807491.93</v>
      </c>
      <c r="M116" s="60">
        <v>8133230</v>
      </c>
      <c r="N116" s="60">
        <v>6183673.1399999997</v>
      </c>
      <c r="O116" s="60">
        <v>3996700</v>
      </c>
      <c r="P116" s="60">
        <v>3174650.73</v>
      </c>
      <c r="Q116" s="60">
        <v>17168527</v>
      </c>
      <c r="R116" s="5" t="s">
        <v>182</v>
      </c>
      <c r="S116" s="5"/>
    </row>
    <row r="117" spans="1:21" s="57" customFormat="1" ht="27" customHeight="1">
      <c r="A117" s="66"/>
      <c r="B117" s="3"/>
      <c r="C117" s="2" t="s">
        <v>166</v>
      </c>
      <c r="D117" s="3"/>
      <c r="E117" s="80">
        <v>13603119</v>
      </c>
      <c r="F117" s="60">
        <v>195278</v>
      </c>
      <c r="G117" s="60">
        <v>96866</v>
      </c>
      <c r="H117" s="60">
        <v>1406968</v>
      </c>
      <c r="I117" s="60">
        <v>21000</v>
      </c>
      <c r="J117" s="60">
        <v>8872295</v>
      </c>
      <c r="K117" s="60">
        <v>44298765</v>
      </c>
      <c r="L117" s="60">
        <v>4747783</v>
      </c>
      <c r="M117" s="60">
        <v>7894269</v>
      </c>
      <c r="N117" s="60">
        <v>5643018</v>
      </c>
      <c r="O117" s="60">
        <v>6446743</v>
      </c>
      <c r="P117" s="60">
        <v>1621404</v>
      </c>
      <c r="Q117" s="60" t="s">
        <v>44</v>
      </c>
      <c r="R117" s="5" t="s">
        <v>183</v>
      </c>
      <c r="S117" s="5"/>
    </row>
    <row r="118" spans="1:21" s="57" customFormat="1" ht="27" customHeight="1">
      <c r="A118" s="65"/>
      <c r="B118" s="3"/>
      <c r="C118" s="2" t="s">
        <v>167</v>
      </c>
      <c r="D118" s="119"/>
      <c r="E118" s="80">
        <v>13185052.02</v>
      </c>
      <c r="F118" s="60">
        <v>133132</v>
      </c>
      <c r="G118" s="60">
        <v>101775.33</v>
      </c>
      <c r="H118" s="60">
        <v>668518</v>
      </c>
      <c r="I118" s="60">
        <v>1210</v>
      </c>
      <c r="J118" s="60">
        <v>5435161</v>
      </c>
      <c r="K118" s="60">
        <v>33614535.700000003</v>
      </c>
      <c r="L118" s="60">
        <v>2347394.5</v>
      </c>
      <c r="M118" s="60">
        <v>6468671</v>
      </c>
      <c r="N118" s="60">
        <v>8336498.6500000004</v>
      </c>
      <c r="O118" s="60">
        <v>1120853.48</v>
      </c>
      <c r="P118" s="60">
        <v>785230.98</v>
      </c>
      <c r="Q118" s="60" t="s">
        <v>44</v>
      </c>
      <c r="R118" s="120" t="s">
        <v>184</v>
      </c>
      <c r="S118" s="5"/>
      <c r="T118" s="117"/>
    </row>
    <row r="119" spans="1:21" s="57" customFormat="1" ht="9.75" customHeight="1">
      <c r="A119" s="65"/>
      <c r="B119" s="3"/>
      <c r="C119" s="3"/>
      <c r="D119" s="3"/>
      <c r="E119" s="132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5"/>
      <c r="S119" s="5"/>
      <c r="T119" s="117"/>
    </row>
    <row r="120" spans="1:21" s="115" customFormat="1" ht="26.25">
      <c r="A120" s="114"/>
      <c r="B120" s="107" t="s">
        <v>1</v>
      </c>
      <c r="C120" s="106">
        <v>19.3</v>
      </c>
      <c r="D120" s="107" t="s">
        <v>325</v>
      </c>
      <c r="E120" s="105"/>
      <c r="F120" s="105"/>
      <c r="G120" s="105"/>
      <c r="H120" s="105"/>
      <c r="I120" s="105"/>
      <c r="J120" s="105"/>
      <c r="K120" s="105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</row>
    <row r="121" spans="1:21" s="115" customFormat="1" ht="26.25">
      <c r="A121" s="114"/>
      <c r="B121" s="107" t="s">
        <v>23</v>
      </c>
      <c r="C121" s="106">
        <v>19.3</v>
      </c>
      <c r="D121" s="110" t="s">
        <v>329</v>
      </c>
      <c r="E121" s="109"/>
      <c r="F121" s="109"/>
      <c r="G121" s="109"/>
      <c r="H121" s="109"/>
      <c r="I121" s="109"/>
      <c r="J121" s="109"/>
      <c r="K121" s="109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</row>
    <row r="122" spans="1:21" s="115" customFormat="1" ht="26.25">
      <c r="A122" s="114"/>
      <c r="B122" s="107"/>
      <c r="C122" s="106"/>
      <c r="D122" s="110" t="s">
        <v>328</v>
      </c>
      <c r="E122" s="109"/>
      <c r="F122" s="109"/>
      <c r="G122" s="109"/>
      <c r="H122" s="109"/>
      <c r="I122" s="109"/>
      <c r="J122" s="109"/>
      <c r="K122" s="109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</row>
    <row r="123" spans="1:21">
      <c r="B123" s="7"/>
      <c r="C123" s="8"/>
      <c r="D123" s="11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10"/>
      <c r="P123" s="10"/>
      <c r="Q123" s="10"/>
      <c r="R123" s="10"/>
      <c r="S123" s="12" t="s">
        <v>24</v>
      </c>
      <c r="T123" s="10"/>
      <c r="U123" s="10"/>
    </row>
    <row r="124" spans="1:21" ht="6" customHeight="1">
      <c r="A124" s="43"/>
    </row>
    <row r="125" spans="1:21">
      <c r="B125" s="16"/>
      <c r="C125" s="16"/>
      <c r="D125" s="17"/>
      <c r="E125" s="138" t="s">
        <v>12</v>
      </c>
      <c r="F125" s="139"/>
      <c r="G125" s="139"/>
      <c r="H125" s="139"/>
      <c r="I125" s="139"/>
      <c r="J125" s="139"/>
      <c r="K125" s="140"/>
      <c r="L125" s="141" t="s">
        <v>13</v>
      </c>
      <c r="M125" s="142"/>
      <c r="N125" s="142"/>
      <c r="O125" s="142"/>
      <c r="P125" s="142"/>
      <c r="Q125" s="142"/>
      <c r="R125" s="18" t="s">
        <v>21</v>
      </c>
      <c r="S125" s="19"/>
      <c r="T125" s="20"/>
      <c r="U125" s="21"/>
    </row>
    <row r="126" spans="1:21">
      <c r="B126" s="152" t="s">
        <v>280</v>
      </c>
      <c r="C126" s="152"/>
      <c r="D126" s="153"/>
      <c r="E126" s="143" t="s">
        <v>7</v>
      </c>
      <c r="F126" s="144"/>
      <c r="G126" s="144"/>
      <c r="H126" s="144"/>
      <c r="I126" s="144"/>
      <c r="J126" s="144"/>
      <c r="K126" s="145"/>
      <c r="L126" s="146" t="s">
        <v>14</v>
      </c>
      <c r="M126" s="147"/>
      <c r="N126" s="147"/>
      <c r="O126" s="147"/>
      <c r="P126" s="147"/>
      <c r="Q126" s="148"/>
      <c r="R126" s="136" t="s">
        <v>34</v>
      </c>
      <c r="S126" s="149"/>
      <c r="T126" s="21"/>
      <c r="U126" s="21"/>
    </row>
    <row r="127" spans="1:21">
      <c r="B127" s="150" t="s">
        <v>281</v>
      </c>
      <c r="C127" s="150"/>
      <c r="D127" s="151"/>
      <c r="E127" s="24"/>
      <c r="F127" s="25" t="s">
        <v>17</v>
      </c>
      <c r="G127" s="25"/>
      <c r="H127" s="25"/>
      <c r="I127" s="25"/>
      <c r="J127" s="26"/>
      <c r="K127" s="24"/>
      <c r="L127" s="27"/>
      <c r="M127" s="27"/>
      <c r="N127" s="27"/>
      <c r="O127" s="27"/>
      <c r="P127" s="27"/>
      <c r="Q127" s="27"/>
      <c r="R127" s="136" t="s">
        <v>33</v>
      </c>
      <c r="S127" s="137"/>
      <c r="T127" s="28"/>
      <c r="U127" s="21"/>
    </row>
    <row r="128" spans="1:21">
      <c r="B128" s="23"/>
      <c r="C128" s="23"/>
      <c r="D128" s="29"/>
      <c r="E128" s="25" t="s">
        <v>4</v>
      </c>
      <c r="F128" s="25" t="s">
        <v>29</v>
      </c>
      <c r="G128" s="25"/>
      <c r="H128" s="25" t="s">
        <v>6</v>
      </c>
      <c r="I128" s="25"/>
      <c r="J128" s="27"/>
      <c r="K128" s="25"/>
      <c r="L128" s="27"/>
      <c r="M128" s="27"/>
      <c r="N128" s="27"/>
      <c r="O128" s="27"/>
      <c r="P128" s="27"/>
      <c r="Q128" s="27"/>
      <c r="R128" s="136" t="s">
        <v>20</v>
      </c>
      <c r="S128" s="137"/>
      <c r="T128" s="28"/>
      <c r="U128" s="21"/>
    </row>
    <row r="129" spans="1:21">
      <c r="B129" s="23"/>
      <c r="C129" s="23"/>
      <c r="D129" s="29"/>
      <c r="E129" s="30" t="s">
        <v>16</v>
      </c>
      <c r="F129" s="25" t="s">
        <v>30</v>
      </c>
      <c r="G129" s="25"/>
      <c r="H129" s="26" t="s">
        <v>31</v>
      </c>
      <c r="I129" s="25"/>
      <c r="J129" s="27"/>
      <c r="K129" s="25"/>
      <c r="L129" s="27" t="s">
        <v>22</v>
      </c>
      <c r="M129" s="27"/>
      <c r="N129" s="27"/>
      <c r="O129" s="27"/>
      <c r="P129" s="27"/>
      <c r="Q129" s="27"/>
      <c r="R129" s="136" t="s">
        <v>3</v>
      </c>
      <c r="S129" s="137"/>
      <c r="T129" s="28"/>
      <c r="U129" s="21"/>
    </row>
    <row r="130" spans="1:21">
      <c r="B130" s="101"/>
      <c r="C130" s="101"/>
      <c r="D130" s="31"/>
      <c r="E130" s="30" t="s">
        <v>19</v>
      </c>
      <c r="F130" s="32" t="s">
        <v>41</v>
      </c>
      <c r="G130" s="25" t="s">
        <v>5</v>
      </c>
      <c r="H130" s="32" t="s">
        <v>42</v>
      </c>
      <c r="I130" s="25" t="s">
        <v>18</v>
      </c>
      <c r="J130" s="27" t="s">
        <v>10</v>
      </c>
      <c r="K130" s="25" t="s">
        <v>2</v>
      </c>
      <c r="L130" s="33" t="s">
        <v>15</v>
      </c>
      <c r="M130" s="27" t="s">
        <v>25</v>
      </c>
      <c r="N130" s="27" t="s">
        <v>26</v>
      </c>
      <c r="O130" s="27" t="s">
        <v>27</v>
      </c>
      <c r="P130" s="27" t="s">
        <v>28</v>
      </c>
      <c r="Q130" s="27" t="s">
        <v>32</v>
      </c>
      <c r="R130" s="100"/>
      <c r="S130" s="101"/>
      <c r="T130" s="28"/>
      <c r="U130" s="21"/>
    </row>
    <row r="131" spans="1:21">
      <c r="A131" s="43"/>
      <c r="B131" s="35"/>
      <c r="C131" s="35"/>
      <c r="D131" s="36"/>
      <c r="E131" s="30" t="s">
        <v>19</v>
      </c>
      <c r="F131" s="30" t="s">
        <v>40</v>
      </c>
      <c r="G131" s="30" t="s">
        <v>8</v>
      </c>
      <c r="H131" s="30" t="s">
        <v>39</v>
      </c>
      <c r="I131" s="30" t="s">
        <v>9</v>
      </c>
      <c r="J131" s="33" t="s">
        <v>11</v>
      </c>
      <c r="K131" s="30" t="s">
        <v>0</v>
      </c>
      <c r="L131" s="33" t="s">
        <v>38</v>
      </c>
      <c r="M131" s="33" t="s">
        <v>35</v>
      </c>
      <c r="N131" s="33" t="s">
        <v>36</v>
      </c>
      <c r="O131" s="33" t="s">
        <v>37</v>
      </c>
      <c r="P131" s="33" t="s">
        <v>11</v>
      </c>
      <c r="Q131" s="30" t="s">
        <v>0</v>
      </c>
      <c r="R131" s="39"/>
      <c r="S131" s="40"/>
      <c r="T131" s="41"/>
      <c r="U131" s="21"/>
    </row>
    <row r="132" spans="1:21" s="57" customFormat="1" ht="27" customHeight="1">
      <c r="A132" s="66"/>
      <c r="B132" s="5"/>
      <c r="C132" s="2" t="s">
        <v>185</v>
      </c>
      <c r="D132" s="59"/>
      <c r="E132" s="89">
        <v>15486065.66</v>
      </c>
      <c r="F132" s="90">
        <v>79302</v>
      </c>
      <c r="G132" s="90">
        <v>183666.2</v>
      </c>
      <c r="H132" s="90" t="s">
        <v>44</v>
      </c>
      <c r="I132" s="90">
        <v>53552.11</v>
      </c>
      <c r="J132" s="90">
        <v>13658436</v>
      </c>
      <c r="K132" s="90">
        <v>45263607.939999998</v>
      </c>
      <c r="L132" s="90">
        <v>231979</v>
      </c>
      <c r="M132" s="90">
        <v>5304304</v>
      </c>
      <c r="N132" s="90">
        <v>4763152.93</v>
      </c>
      <c r="O132" s="90">
        <v>1136655</v>
      </c>
      <c r="P132" s="90">
        <v>1644206.58</v>
      </c>
      <c r="Q132" s="90">
        <v>749000</v>
      </c>
      <c r="R132" s="75"/>
      <c r="S132" s="5" t="s">
        <v>197</v>
      </c>
      <c r="T132" s="59"/>
    </row>
    <row r="133" spans="1:21" s="57" customFormat="1" ht="27" customHeight="1">
      <c r="A133" s="66"/>
      <c r="B133" s="5"/>
      <c r="C133" s="2" t="s">
        <v>186</v>
      </c>
      <c r="D133" s="59"/>
      <c r="E133" s="80">
        <v>16379006.49</v>
      </c>
      <c r="F133" s="60">
        <v>304628</v>
      </c>
      <c r="G133" s="60">
        <v>34990.519999999997</v>
      </c>
      <c r="H133" s="60" t="s">
        <v>44</v>
      </c>
      <c r="I133" s="60" t="s">
        <v>44</v>
      </c>
      <c r="J133" s="60">
        <v>11434796</v>
      </c>
      <c r="K133" s="60">
        <v>44872046.020000003</v>
      </c>
      <c r="L133" s="60">
        <v>416544.9</v>
      </c>
      <c r="M133" s="60">
        <v>7708838</v>
      </c>
      <c r="N133" s="60">
        <v>7328956.3300000001</v>
      </c>
      <c r="O133" s="60">
        <v>3264661.99</v>
      </c>
      <c r="P133" s="60">
        <v>764300</v>
      </c>
      <c r="Q133" s="60" t="s">
        <v>44</v>
      </c>
      <c r="R133" s="75"/>
      <c r="S133" s="5" t="s">
        <v>198</v>
      </c>
      <c r="T133" s="59"/>
    </row>
    <row r="134" spans="1:21" s="57" customFormat="1" ht="27" customHeight="1">
      <c r="A134" s="66"/>
      <c r="B134" s="5"/>
      <c r="C134" s="2" t="s">
        <v>187</v>
      </c>
      <c r="D134" s="59"/>
      <c r="E134" s="80">
        <v>14211491.859999999</v>
      </c>
      <c r="F134" s="60">
        <v>142334</v>
      </c>
      <c r="G134" s="60">
        <v>241169.05</v>
      </c>
      <c r="H134" s="60">
        <v>907728</v>
      </c>
      <c r="I134" s="60">
        <v>18300</v>
      </c>
      <c r="J134" s="60">
        <v>10505074.9</v>
      </c>
      <c r="K134" s="60">
        <v>43235240.719999999</v>
      </c>
      <c r="L134" s="60">
        <v>5100036.0999999996</v>
      </c>
      <c r="M134" s="60">
        <v>8995937.5</v>
      </c>
      <c r="N134" s="60">
        <v>6992571.9000000004</v>
      </c>
      <c r="O134" s="60">
        <v>1725311.4</v>
      </c>
      <c r="P134" s="60">
        <v>948834.12</v>
      </c>
      <c r="Q134" s="60" t="s">
        <v>44</v>
      </c>
      <c r="R134" s="75"/>
      <c r="S134" s="5" t="s">
        <v>199</v>
      </c>
      <c r="T134" s="59"/>
    </row>
    <row r="135" spans="1:21" s="57" customFormat="1" ht="27" customHeight="1">
      <c r="A135" s="66"/>
      <c r="B135" s="5"/>
      <c r="C135" s="2" t="s">
        <v>188</v>
      </c>
      <c r="D135" s="59"/>
      <c r="E135" s="80">
        <v>11346990.300000001</v>
      </c>
      <c r="F135" s="60">
        <v>23067</v>
      </c>
      <c r="G135" s="60">
        <v>151679.42000000001</v>
      </c>
      <c r="H135" s="60">
        <v>547296</v>
      </c>
      <c r="I135" s="60">
        <v>30750</v>
      </c>
      <c r="J135" s="60">
        <v>9663201</v>
      </c>
      <c r="K135" s="60">
        <v>34706766.439999998</v>
      </c>
      <c r="L135" s="60">
        <v>3644128.2</v>
      </c>
      <c r="M135" s="60">
        <v>6144710</v>
      </c>
      <c r="N135" s="60">
        <v>3270283.57</v>
      </c>
      <c r="O135" s="60">
        <v>2686248.68</v>
      </c>
      <c r="P135" s="60">
        <v>1636692.4</v>
      </c>
      <c r="Q135" s="60" t="s">
        <v>44</v>
      </c>
      <c r="R135" s="75"/>
      <c r="S135" s="5" t="s">
        <v>200</v>
      </c>
      <c r="T135" s="76"/>
    </row>
    <row r="136" spans="1:21" s="57" customFormat="1" ht="27" customHeight="1">
      <c r="A136" s="66"/>
      <c r="B136" s="1" t="s">
        <v>55</v>
      </c>
      <c r="C136" s="4"/>
      <c r="D136" s="72"/>
      <c r="E136" s="79">
        <f t="shared" ref="E136:Q136" si="9">SUM(E137:E144)</f>
        <v>105429099.21000001</v>
      </c>
      <c r="F136" s="79">
        <f t="shared" si="9"/>
        <v>872405.59000000008</v>
      </c>
      <c r="G136" s="79">
        <f t="shared" si="9"/>
        <v>2052893.4600000002</v>
      </c>
      <c r="H136" s="79">
        <f t="shared" si="9"/>
        <v>0</v>
      </c>
      <c r="I136" s="79">
        <f t="shared" si="9"/>
        <v>276103.55</v>
      </c>
      <c r="J136" s="79">
        <f t="shared" si="9"/>
        <v>71926473.280000001</v>
      </c>
      <c r="K136" s="79">
        <f t="shared" si="9"/>
        <v>326568247.18000001</v>
      </c>
      <c r="L136" s="79">
        <f t="shared" si="9"/>
        <v>8244208.3300000001</v>
      </c>
      <c r="M136" s="79">
        <f t="shared" si="9"/>
        <v>56701504.200000003</v>
      </c>
      <c r="N136" s="79">
        <f t="shared" si="9"/>
        <v>33832571.649999999</v>
      </c>
      <c r="O136" s="79">
        <f t="shared" si="9"/>
        <v>18536239.190000001</v>
      </c>
      <c r="P136" s="79">
        <f t="shared" si="9"/>
        <v>15950137.469999999</v>
      </c>
      <c r="Q136" s="79">
        <f t="shared" si="9"/>
        <v>7710668.2800000003</v>
      </c>
      <c r="R136" s="77"/>
      <c r="S136" s="6" t="s">
        <v>201</v>
      </c>
      <c r="T136" s="72"/>
    </row>
    <row r="137" spans="1:21" s="57" customFormat="1" ht="27" customHeight="1">
      <c r="A137" s="66"/>
      <c r="B137" s="3"/>
      <c r="C137" s="2" t="s">
        <v>189</v>
      </c>
      <c r="D137" s="72"/>
      <c r="E137" s="80">
        <v>12989867.449999999</v>
      </c>
      <c r="F137" s="60">
        <v>10885.6</v>
      </c>
      <c r="G137" s="60">
        <v>338908.7</v>
      </c>
      <c r="H137" s="60" t="s">
        <v>44</v>
      </c>
      <c r="I137" s="60">
        <v>3000</v>
      </c>
      <c r="J137" s="60">
        <v>9573760</v>
      </c>
      <c r="K137" s="60">
        <v>39830152</v>
      </c>
      <c r="L137" s="60">
        <v>5171224</v>
      </c>
      <c r="M137" s="60">
        <v>6808580</v>
      </c>
      <c r="N137" s="60">
        <v>3080095.86</v>
      </c>
      <c r="O137" s="60">
        <v>2618693.5</v>
      </c>
      <c r="P137" s="60">
        <v>961065.97</v>
      </c>
      <c r="Q137" s="60">
        <v>5000</v>
      </c>
      <c r="R137" s="75"/>
      <c r="S137" s="5" t="s">
        <v>202</v>
      </c>
      <c r="T137" s="72"/>
    </row>
    <row r="138" spans="1:21" s="57" customFormat="1" ht="27" customHeight="1">
      <c r="A138" s="66"/>
      <c r="B138" s="4"/>
      <c r="C138" s="2" t="s">
        <v>190</v>
      </c>
      <c r="D138" s="72"/>
      <c r="E138" s="80">
        <v>12787179.630000001</v>
      </c>
      <c r="F138" s="60">
        <v>97515.4</v>
      </c>
      <c r="G138" s="60">
        <v>354992.7</v>
      </c>
      <c r="H138" s="60" t="s">
        <v>44</v>
      </c>
      <c r="I138" s="60">
        <v>48000</v>
      </c>
      <c r="J138" s="60">
        <v>6683237</v>
      </c>
      <c r="K138" s="60">
        <v>41662612.460000001</v>
      </c>
      <c r="L138" s="60">
        <v>296705</v>
      </c>
      <c r="M138" s="60">
        <v>6947854.6799999997</v>
      </c>
      <c r="N138" s="60">
        <v>4088308.67</v>
      </c>
      <c r="O138" s="60">
        <v>2581680</v>
      </c>
      <c r="P138" s="60">
        <v>443323</v>
      </c>
      <c r="Q138" s="60">
        <v>5000</v>
      </c>
      <c r="R138" s="75"/>
      <c r="S138" s="5" t="s">
        <v>203</v>
      </c>
      <c r="T138" s="72"/>
    </row>
    <row r="139" spans="1:21" s="57" customFormat="1" ht="27" customHeight="1">
      <c r="A139" s="66"/>
      <c r="B139" s="4"/>
      <c r="C139" s="2" t="s">
        <v>191</v>
      </c>
      <c r="D139" s="72"/>
      <c r="E139" s="83">
        <v>12997082.93</v>
      </c>
      <c r="F139" s="60">
        <v>66015.06</v>
      </c>
      <c r="G139" s="60">
        <v>240279.42</v>
      </c>
      <c r="H139" s="60" t="s">
        <v>44</v>
      </c>
      <c r="I139" s="60">
        <v>18000</v>
      </c>
      <c r="J139" s="60">
        <v>6806451</v>
      </c>
      <c r="K139" s="60">
        <v>37077205.82</v>
      </c>
      <c r="L139" s="60">
        <v>401463</v>
      </c>
      <c r="M139" s="60">
        <v>4337446</v>
      </c>
      <c r="N139" s="60">
        <v>4202884.1900000004</v>
      </c>
      <c r="O139" s="60">
        <v>2035930</v>
      </c>
      <c r="P139" s="60">
        <v>776000</v>
      </c>
      <c r="Q139" s="60">
        <v>9000</v>
      </c>
      <c r="R139" s="78"/>
      <c r="S139" s="5" t="s">
        <v>204</v>
      </c>
      <c r="T139" s="72"/>
    </row>
    <row r="140" spans="1:21" s="57" customFormat="1" ht="27" customHeight="1">
      <c r="A140" s="66"/>
      <c r="B140" s="5"/>
      <c r="C140" s="2" t="s">
        <v>192</v>
      </c>
      <c r="D140" s="72"/>
      <c r="E140" s="83">
        <v>12623573.869999999</v>
      </c>
      <c r="F140" s="60">
        <v>220022.2</v>
      </c>
      <c r="G140" s="60">
        <v>246825.3</v>
      </c>
      <c r="H140" s="60" t="s">
        <v>44</v>
      </c>
      <c r="I140" s="60">
        <v>142600</v>
      </c>
      <c r="J140" s="60">
        <v>7912325</v>
      </c>
      <c r="K140" s="60">
        <v>48398069.520000003</v>
      </c>
      <c r="L140" s="60">
        <v>341391</v>
      </c>
      <c r="M140" s="60">
        <v>6098393.2300000004</v>
      </c>
      <c r="N140" s="60">
        <v>4148865.61</v>
      </c>
      <c r="O140" s="60">
        <v>4124143.76</v>
      </c>
      <c r="P140" s="60">
        <v>570000</v>
      </c>
      <c r="Q140" s="60">
        <v>10000</v>
      </c>
      <c r="R140" s="75"/>
      <c r="S140" s="5" t="s">
        <v>205</v>
      </c>
      <c r="T140" s="72"/>
    </row>
    <row r="141" spans="1:21" s="57" customFormat="1" ht="27" customHeight="1">
      <c r="A141" s="66"/>
      <c r="B141" s="5"/>
      <c r="C141" s="2" t="s">
        <v>193</v>
      </c>
      <c r="D141" s="72"/>
      <c r="E141" s="83">
        <v>17045757.48</v>
      </c>
      <c r="F141" s="60">
        <v>99240</v>
      </c>
      <c r="G141" s="60">
        <v>176205.87</v>
      </c>
      <c r="H141" s="60" t="s">
        <v>44</v>
      </c>
      <c r="I141" s="60">
        <v>16302.86</v>
      </c>
      <c r="J141" s="60">
        <v>13455755</v>
      </c>
      <c r="K141" s="60">
        <v>54098767.420000002</v>
      </c>
      <c r="L141" s="60">
        <v>616361</v>
      </c>
      <c r="M141" s="60">
        <v>10944531</v>
      </c>
      <c r="N141" s="60">
        <v>6366301.2800000003</v>
      </c>
      <c r="O141" s="60">
        <v>1747705.23</v>
      </c>
      <c r="P141" s="60">
        <v>1569520</v>
      </c>
      <c r="Q141" s="60" t="s">
        <v>44</v>
      </c>
      <c r="R141" s="75"/>
      <c r="S141" s="5" t="s">
        <v>206</v>
      </c>
      <c r="T141" s="72"/>
    </row>
    <row r="142" spans="1:21" s="57" customFormat="1" ht="27" customHeight="1">
      <c r="A142" s="66"/>
      <c r="B142" s="5"/>
      <c r="C142" s="2" t="s">
        <v>194</v>
      </c>
      <c r="D142" s="72"/>
      <c r="E142" s="83">
        <v>13486670.07</v>
      </c>
      <c r="F142" s="60">
        <v>33559</v>
      </c>
      <c r="G142" s="60">
        <v>233557.94</v>
      </c>
      <c r="H142" s="60" t="s">
        <v>44</v>
      </c>
      <c r="I142" s="60">
        <v>22940.69</v>
      </c>
      <c r="J142" s="60">
        <v>10351650</v>
      </c>
      <c r="K142" s="60">
        <v>37905105.399999999</v>
      </c>
      <c r="L142" s="60">
        <v>806816.33</v>
      </c>
      <c r="M142" s="60">
        <v>6685489.2300000004</v>
      </c>
      <c r="N142" s="60">
        <v>3732073.22</v>
      </c>
      <c r="O142" s="60">
        <v>4117880</v>
      </c>
      <c r="P142" s="60">
        <v>1054500</v>
      </c>
      <c r="Q142" s="60" t="s">
        <v>44</v>
      </c>
      <c r="R142" s="75"/>
      <c r="S142" s="5" t="s">
        <v>207</v>
      </c>
      <c r="T142" s="72"/>
    </row>
    <row r="143" spans="1:21" s="57" customFormat="1" ht="27" customHeight="1">
      <c r="A143" s="66"/>
      <c r="B143" s="5"/>
      <c r="C143" s="2" t="s">
        <v>195</v>
      </c>
      <c r="D143" s="72"/>
      <c r="E143" s="83">
        <v>13260907.15</v>
      </c>
      <c r="F143" s="60">
        <v>313668.33</v>
      </c>
      <c r="G143" s="60">
        <v>462123.53</v>
      </c>
      <c r="H143" s="60" t="s">
        <v>44</v>
      </c>
      <c r="I143" s="60">
        <v>25260</v>
      </c>
      <c r="J143" s="60">
        <v>12236985.279999999</v>
      </c>
      <c r="K143" s="60">
        <v>40360903.299999997</v>
      </c>
      <c r="L143" s="60">
        <v>271812</v>
      </c>
      <c r="M143" s="60">
        <v>6080795</v>
      </c>
      <c r="N143" s="60">
        <v>5017686.59</v>
      </c>
      <c r="O143" s="60">
        <v>1276699.5</v>
      </c>
      <c r="P143" s="60">
        <v>1233828.5</v>
      </c>
      <c r="Q143" s="60">
        <v>7681668.2800000003</v>
      </c>
      <c r="R143" s="75"/>
      <c r="S143" s="5" t="s">
        <v>208</v>
      </c>
      <c r="T143" s="72"/>
    </row>
    <row r="144" spans="1:21" s="57" customFormat="1" ht="27" customHeight="1">
      <c r="A144" s="66"/>
      <c r="B144" s="5"/>
      <c r="C144" s="2" t="s">
        <v>196</v>
      </c>
      <c r="D144" s="72"/>
      <c r="E144" s="83">
        <v>10238060.630000001</v>
      </c>
      <c r="F144" s="60">
        <v>31500</v>
      </c>
      <c r="G144" s="60" t="s">
        <v>44</v>
      </c>
      <c r="H144" s="60" t="s">
        <v>44</v>
      </c>
      <c r="I144" s="60" t="s">
        <v>44</v>
      </c>
      <c r="J144" s="60">
        <v>4906310</v>
      </c>
      <c r="K144" s="60">
        <v>27235431.260000002</v>
      </c>
      <c r="L144" s="60">
        <v>338436</v>
      </c>
      <c r="M144" s="60">
        <v>8798415.0600000005</v>
      </c>
      <c r="N144" s="60">
        <v>3196356.23</v>
      </c>
      <c r="O144" s="60">
        <v>33507.199999999997</v>
      </c>
      <c r="P144" s="60">
        <v>9341900</v>
      </c>
      <c r="Q144" s="60" t="s">
        <v>44</v>
      </c>
      <c r="R144" s="75"/>
      <c r="S144" s="5" t="s">
        <v>209</v>
      </c>
      <c r="T144" s="72"/>
    </row>
    <row r="145" spans="1:21" s="57" customFormat="1" ht="24.75" customHeight="1">
      <c r="A145" s="66"/>
      <c r="B145" s="4"/>
      <c r="C145" s="2"/>
      <c r="D145" s="72"/>
      <c r="E145" s="9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5"/>
      <c r="S145" s="4"/>
    </row>
    <row r="146" spans="1:21">
      <c r="B146" s="42"/>
      <c r="C146" s="42"/>
      <c r="D146" s="49"/>
      <c r="E146" s="126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42"/>
      <c r="S146" s="42"/>
    </row>
    <row r="147" spans="1:21">
      <c r="B147" s="42"/>
      <c r="C147" s="42"/>
      <c r="D147" s="49"/>
      <c r="E147" s="49"/>
      <c r="F147" s="46"/>
      <c r="G147" s="46"/>
      <c r="H147" s="46"/>
      <c r="I147" s="46"/>
      <c r="J147" s="46"/>
      <c r="K147" s="46"/>
      <c r="L147" s="48"/>
      <c r="M147" s="48"/>
      <c r="N147" s="48"/>
      <c r="O147" s="48"/>
      <c r="P147" s="48"/>
      <c r="Q147" s="48"/>
      <c r="R147" s="48"/>
      <c r="S147" s="48"/>
    </row>
    <row r="148" spans="1:21">
      <c r="A148" s="46"/>
      <c r="B148" s="42"/>
      <c r="C148" s="53"/>
      <c r="D148" s="49"/>
      <c r="E148" s="49"/>
      <c r="F148" s="46"/>
      <c r="G148" s="46"/>
      <c r="H148" s="46"/>
      <c r="I148" s="46"/>
      <c r="J148" s="46"/>
      <c r="K148" s="46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1" ht="35.25" customHeight="1">
      <c r="B149" s="42"/>
      <c r="C149" s="53"/>
      <c r="D149" s="49"/>
      <c r="E149" s="49"/>
      <c r="F149" s="46"/>
      <c r="G149" s="46"/>
      <c r="H149" s="46"/>
      <c r="I149" s="46"/>
      <c r="J149" s="46"/>
      <c r="K149" s="46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1" s="115" customFormat="1" ht="26.25">
      <c r="A150" s="114"/>
      <c r="B150" s="107" t="s">
        <v>1</v>
      </c>
      <c r="C150" s="106">
        <v>19.3</v>
      </c>
      <c r="D150" s="107" t="s">
        <v>325</v>
      </c>
      <c r="E150" s="105"/>
      <c r="F150" s="105"/>
      <c r="G150" s="105"/>
      <c r="H150" s="105"/>
      <c r="I150" s="105"/>
      <c r="J150" s="105"/>
      <c r="K150" s="105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</row>
    <row r="151" spans="1:21" s="115" customFormat="1" ht="26.25">
      <c r="A151" s="114"/>
      <c r="B151" s="107" t="s">
        <v>23</v>
      </c>
      <c r="C151" s="106">
        <v>19.3</v>
      </c>
      <c r="D151" s="110" t="s">
        <v>326</v>
      </c>
      <c r="E151" s="109"/>
      <c r="F151" s="109"/>
      <c r="G151" s="109"/>
      <c r="H151" s="109"/>
      <c r="I151" s="109"/>
      <c r="J151" s="109"/>
      <c r="K151" s="109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</row>
    <row r="152" spans="1:21" s="115" customFormat="1" ht="26.25">
      <c r="A152" s="114"/>
      <c r="B152" s="107"/>
      <c r="C152" s="106"/>
      <c r="D152" s="110" t="s">
        <v>328</v>
      </c>
      <c r="E152" s="109"/>
      <c r="F152" s="109"/>
      <c r="G152" s="109"/>
      <c r="H152" s="109"/>
      <c r="I152" s="109"/>
      <c r="J152" s="109"/>
      <c r="K152" s="109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</row>
    <row r="153" spans="1:21">
      <c r="B153" s="7"/>
      <c r="C153" s="8"/>
      <c r="D153" s="11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10"/>
      <c r="P153" s="10"/>
      <c r="Q153" s="10"/>
      <c r="R153" s="10"/>
      <c r="S153" s="12" t="s">
        <v>24</v>
      </c>
      <c r="T153" s="10"/>
      <c r="U153" s="10"/>
    </row>
    <row r="154" spans="1:21" ht="6" customHeight="1">
      <c r="A154" s="43"/>
      <c r="T154" s="45"/>
    </row>
    <row r="155" spans="1:21">
      <c r="B155" s="16"/>
      <c r="C155" s="16"/>
      <c r="D155" s="17"/>
      <c r="E155" s="138" t="s">
        <v>12</v>
      </c>
      <c r="F155" s="139"/>
      <c r="G155" s="139"/>
      <c r="H155" s="139"/>
      <c r="I155" s="139"/>
      <c r="J155" s="139"/>
      <c r="K155" s="140"/>
      <c r="L155" s="141" t="s">
        <v>13</v>
      </c>
      <c r="M155" s="142"/>
      <c r="N155" s="142"/>
      <c r="O155" s="142"/>
      <c r="P155" s="142"/>
      <c r="Q155" s="142"/>
      <c r="R155" s="18" t="s">
        <v>21</v>
      </c>
      <c r="S155" s="19"/>
      <c r="T155" s="21"/>
      <c r="U155" s="21"/>
    </row>
    <row r="156" spans="1:21">
      <c r="B156" s="152" t="s">
        <v>280</v>
      </c>
      <c r="C156" s="152"/>
      <c r="D156" s="153"/>
      <c r="E156" s="143" t="s">
        <v>7</v>
      </c>
      <c r="F156" s="144"/>
      <c r="G156" s="144"/>
      <c r="H156" s="144"/>
      <c r="I156" s="144"/>
      <c r="J156" s="144"/>
      <c r="K156" s="145"/>
      <c r="L156" s="146" t="s">
        <v>14</v>
      </c>
      <c r="M156" s="147"/>
      <c r="N156" s="147"/>
      <c r="O156" s="147"/>
      <c r="P156" s="147"/>
      <c r="Q156" s="148"/>
      <c r="R156" s="136" t="s">
        <v>34</v>
      </c>
      <c r="S156" s="149"/>
      <c r="T156" s="21"/>
      <c r="U156" s="21"/>
    </row>
    <row r="157" spans="1:21">
      <c r="B157" s="150" t="s">
        <v>281</v>
      </c>
      <c r="C157" s="150"/>
      <c r="D157" s="151"/>
      <c r="E157" s="24"/>
      <c r="F157" s="25" t="s">
        <v>17</v>
      </c>
      <c r="G157" s="25"/>
      <c r="H157" s="25"/>
      <c r="I157" s="25"/>
      <c r="J157" s="26"/>
      <c r="K157" s="24"/>
      <c r="L157" s="27"/>
      <c r="M157" s="27"/>
      <c r="N157" s="27"/>
      <c r="O157" s="27"/>
      <c r="P157" s="27"/>
      <c r="Q157" s="27"/>
      <c r="R157" s="136" t="s">
        <v>33</v>
      </c>
      <c r="S157" s="137"/>
      <c r="T157" s="28"/>
      <c r="U157" s="21"/>
    </row>
    <row r="158" spans="1:21">
      <c r="B158" s="23"/>
      <c r="C158" s="23"/>
      <c r="D158" s="29"/>
      <c r="E158" s="25" t="s">
        <v>4</v>
      </c>
      <c r="F158" s="25" t="s">
        <v>29</v>
      </c>
      <c r="G158" s="25"/>
      <c r="H158" s="25" t="s">
        <v>6</v>
      </c>
      <c r="I158" s="25"/>
      <c r="J158" s="27"/>
      <c r="K158" s="25"/>
      <c r="L158" s="27"/>
      <c r="M158" s="27"/>
      <c r="N158" s="27"/>
      <c r="O158" s="27"/>
      <c r="P158" s="27"/>
      <c r="Q158" s="27"/>
      <c r="R158" s="136" t="s">
        <v>20</v>
      </c>
      <c r="S158" s="137"/>
      <c r="T158" s="28"/>
      <c r="U158" s="21"/>
    </row>
    <row r="159" spans="1:21">
      <c r="B159" s="23"/>
      <c r="C159" s="23"/>
      <c r="D159" s="29"/>
      <c r="E159" s="30" t="s">
        <v>16</v>
      </c>
      <c r="F159" s="25" t="s">
        <v>30</v>
      </c>
      <c r="G159" s="25"/>
      <c r="H159" s="26" t="s">
        <v>31</v>
      </c>
      <c r="I159" s="25"/>
      <c r="J159" s="27"/>
      <c r="K159" s="25"/>
      <c r="L159" s="27" t="s">
        <v>22</v>
      </c>
      <c r="M159" s="27"/>
      <c r="N159" s="27"/>
      <c r="O159" s="27"/>
      <c r="P159" s="27"/>
      <c r="Q159" s="27"/>
      <c r="R159" s="136" t="s">
        <v>3</v>
      </c>
      <c r="S159" s="137"/>
      <c r="T159" s="28"/>
      <c r="U159" s="21"/>
    </row>
    <row r="160" spans="1:21">
      <c r="B160" s="101"/>
      <c r="C160" s="101"/>
      <c r="D160" s="31"/>
      <c r="E160" s="30" t="s">
        <v>19</v>
      </c>
      <c r="F160" s="32" t="s">
        <v>41</v>
      </c>
      <c r="G160" s="25" t="s">
        <v>5</v>
      </c>
      <c r="H160" s="32" t="s">
        <v>42</v>
      </c>
      <c r="I160" s="25" t="s">
        <v>18</v>
      </c>
      <c r="J160" s="27" t="s">
        <v>10</v>
      </c>
      <c r="K160" s="25" t="s">
        <v>2</v>
      </c>
      <c r="L160" s="33" t="s">
        <v>15</v>
      </c>
      <c r="M160" s="27" t="s">
        <v>25</v>
      </c>
      <c r="N160" s="27" t="s">
        <v>26</v>
      </c>
      <c r="O160" s="27" t="s">
        <v>27</v>
      </c>
      <c r="P160" s="27" t="s">
        <v>28</v>
      </c>
      <c r="Q160" s="27" t="s">
        <v>32</v>
      </c>
      <c r="R160" s="100"/>
      <c r="S160" s="101"/>
      <c r="T160" s="28"/>
      <c r="U160" s="21"/>
    </row>
    <row r="161" spans="1:21">
      <c r="A161" s="43"/>
      <c r="B161" s="35"/>
      <c r="C161" s="35"/>
      <c r="D161" s="36"/>
      <c r="E161" s="30" t="s">
        <v>19</v>
      </c>
      <c r="F161" s="30" t="s">
        <v>40</v>
      </c>
      <c r="G161" s="30" t="s">
        <v>8</v>
      </c>
      <c r="H161" s="30" t="s">
        <v>39</v>
      </c>
      <c r="I161" s="30" t="s">
        <v>9</v>
      </c>
      <c r="J161" s="33" t="s">
        <v>11</v>
      </c>
      <c r="K161" s="30" t="s">
        <v>0</v>
      </c>
      <c r="L161" s="33" t="s">
        <v>38</v>
      </c>
      <c r="M161" s="33" t="s">
        <v>35</v>
      </c>
      <c r="N161" s="33" t="s">
        <v>36</v>
      </c>
      <c r="O161" s="33" t="s">
        <v>37</v>
      </c>
      <c r="P161" s="33" t="s">
        <v>11</v>
      </c>
      <c r="Q161" s="30" t="s">
        <v>0</v>
      </c>
      <c r="R161" s="39"/>
      <c r="S161" s="40"/>
      <c r="T161" s="41"/>
      <c r="U161" s="21"/>
    </row>
    <row r="162" spans="1:21" s="57" customFormat="1" ht="27" customHeight="1">
      <c r="A162" s="66"/>
      <c r="B162" s="6" t="s">
        <v>56</v>
      </c>
      <c r="C162" s="5"/>
      <c r="D162" s="6"/>
      <c r="E162" s="82">
        <f t="shared" ref="E162:Q162" si="10">SUM(E163:E169)</f>
        <v>102357485.17999999</v>
      </c>
      <c r="F162" s="82">
        <f t="shared" si="10"/>
        <v>842969.82000000007</v>
      </c>
      <c r="G162" s="82">
        <f t="shared" si="10"/>
        <v>1607598.9</v>
      </c>
      <c r="H162" s="82">
        <f t="shared" si="10"/>
        <v>2088207</v>
      </c>
      <c r="I162" s="82">
        <f t="shared" si="10"/>
        <v>283051.99</v>
      </c>
      <c r="J162" s="82">
        <f t="shared" si="10"/>
        <v>90696518</v>
      </c>
      <c r="K162" s="82">
        <f t="shared" si="10"/>
        <v>334289599.71999997</v>
      </c>
      <c r="L162" s="82">
        <f t="shared" si="10"/>
        <v>9143168.7800000012</v>
      </c>
      <c r="M162" s="82">
        <f t="shared" si="10"/>
        <v>49017481.700000003</v>
      </c>
      <c r="N162" s="82">
        <f t="shared" si="10"/>
        <v>26422498.670000002</v>
      </c>
      <c r="O162" s="82">
        <f t="shared" si="10"/>
        <v>23231228.07</v>
      </c>
      <c r="P162" s="82">
        <f t="shared" si="10"/>
        <v>17444202.59</v>
      </c>
      <c r="Q162" s="82">
        <f t="shared" si="10"/>
        <v>4890</v>
      </c>
      <c r="R162" s="6" t="s">
        <v>223</v>
      </c>
      <c r="S162" s="5"/>
    </row>
    <row r="163" spans="1:21" s="57" customFormat="1" ht="27" customHeight="1">
      <c r="A163" s="66"/>
      <c r="B163" s="5"/>
      <c r="C163" s="2" t="s">
        <v>210</v>
      </c>
      <c r="D163" s="5"/>
      <c r="E163" s="80">
        <v>14485888.76</v>
      </c>
      <c r="F163" s="60">
        <v>273350</v>
      </c>
      <c r="G163" s="60">
        <v>241305.71</v>
      </c>
      <c r="H163" s="60" t="s">
        <v>44</v>
      </c>
      <c r="I163" s="60">
        <v>40150</v>
      </c>
      <c r="J163" s="60">
        <v>12819828</v>
      </c>
      <c r="K163" s="60">
        <v>42901216.939999998</v>
      </c>
      <c r="L163" s="60">
        <v>340638</v>
      </c>
      <c r="M163" s="60">
        <v>8219151</v>
      </c>
      <c r="N163" s="60">
        <v>3905617.01</v>
      </c>
      <c r="O163" s="60">
        <v>2365023</v>
      </c>
      <c r="P163" s="60">
        <v>1752204.74</v>
      </c>
      <c r="Q163" s="60" t="s">
        <v>44</v>
      </c>
      <c r="R163" s="5" t="s">
        <v>224</v>
      </c>
      <c r="S163" s="5"/>
    </row>
    <row r="164" spans="1:21" s="57" customFormat="1" ht="27" customHeight="1">
      <c r="A164" s="66"/>
      <c r="B164" s="5"/>
      <c r="C164" s="2" t="s">
        <v>211</v>
      </c>
      <c r="D164" s="5"/>
      <c r="E164" s="80">
        <v>12759851.380000001</v>
      </c>
      <c r="F164" s="60">
        <v>32664</v>
      </c>
      <c r="G164" s="60">
        <v>221619.1</v>
      </c>
      <c r="H164" s="60">
        <v>1018535</v>
      </c>
      <c r="I164" s="60">
        <v>36200</v>
      </c>
      <c r="J164" s="60">
        <v>13049378</v>
      </c>
      <c r="K164" s="60">
        <v>41187116.960000001</v>
      </c>
      <c r="L164" s="60">
        <v>634487.1</v>
      </c>
      <c r="M164" s="60">
        <v>6771344</v>
      </c>
      <c r="N164" s="60">
        <v>4152012</v>
      </c>
      <c r="O164" s="60">
        <v>2278821.4700000002</v>
      </c>
      <c r="P164" s="60">
        <v>664704.74</v>
      </c>
      <c r="Q164" s="60" t="s">
        <v>44</v>
      </c>
      <c r="R164" s="5"/>
      <c r="S164" s="5" t="s">
        <v>225</v>
      </c>
    </row>
    <row r="165" spans="1:21" s="57" customFormat="1" ht="27" customHeight="1">
      <c r="A165" s="66"/>
      <c r="B165" s="5"/>
      <c r="C165" s="2" t="s">
        <v>212</v>
      </c>
      <c r="D165" s="5"/>
      <c r="E165" s="80">
        <v>14391009.939999999</v>
      </c>
      <c r="F165" s="60">
        <v>68233.5</v>
      </c>
      <c r="G165" s="60">
        <v>91542.67</v>
      </c>
      <c r="H165" s="60">
        <v>470109</v>
      </c>
      <c r="I165" s="60">
        <v>15110</v>
      </c>
      <c r="J165" s="60">
        <v>8990693</v>
      </c>
      <c r="K165" s="60">
        <v>40687263.219999999</v>
      </c>
      <c r="L165" s="60">
        <v>382174.5</v>
      </c>
      <c r="M165" s="60">
        <v>6483609</v>
      </c>
      <c r="N165" s="60">
        <v>2989663.85</v>
      </c>
      <c r="O165" s="60">
        <v>2832500</v>
      </c>
      <c r="P165" s="60">
        <v>962000</v>
      </c>
      <c r="Q165" s="60" t="s">
        <v>44</v>
      </c>
      <c r="R165" s="5" t="s">
        <v>226</v>
      </c>
      <c r="S165" s="5"/>
    </row>
    <row r="166" spans="1:21" s="57" customFormat="1" ht="27" customHeight="1">
      <c r="A166" s="66"/>
      <c r="B166" s="5"/>
      <c r="C166" s="2" t="s">
        <v>213</v>
      </c>
      <c r="D166" s="5"/>
      <c r="E166" s="80">
        <v>9501636.8699999992</v>
      </c>
      <c r="F166" s="60">
        <v>45357.8</v>
      </c>
      <c r="G166" s="60">
        <v>146748.03</v>
      </c>
      <c r="H166" s="60">
        <v>599563</v>
      </c>
      <c r="I166" s="60">
        <v>39986.74</v>
      </c>
      <c r="J166" s="60">
        <v>8086387</v>
      </c>
      <c r="K166" s="60">
        <v>47706976.079999998</v>
      </c>
      <c r="L166" s="60">
        <v>6295700.1299999999</v>
      </c>
      <c r="M166" s="60">
        <v>6428452.7000000002</v>
      </c>
      <c r="N166" s="60">
        <v>4141803.53</v>
      </c>
      <c r="O166" s="60">
        <v>5417088.0499999998</v>
      </c>
      <c r="P166" s="60">
        <v>8204183.5999999996</v>
      </c>
      <c r="Q166" s="60">
        <v>4890</v>
      </c>
      <c r="R166" s="5" t="s">
        <v>227</v>
      </c>
      <c r="S166" s="5"/>
    </row>
    <row r="167" spans="1:21" s="57" customFormat="1" ht="27" customHeight="1">
      <c r="A167" s="66"/>
      <c r="B167" s="5"/>
      <c r="C167" s="2" t="s">
        <v>214</v>
      </c>
      <c r="D167" s="5"/>
      <c r="E167" s="80">
        <v>15082007.210000001</v>
      </c>
      <c r="F167" s="60">
        <v>113976</v>
      </c>
      <c r="G167" s="60">
        <v>288203.01</v>
      </c>
      <c r="H167" s="60" t="s">
        <v>44</v>
      </c>
      <c r="I167" s="60">
        <v>16700</v>
      </c>
      <c r="J167" s="60">
        <v>10541425</v>
      </c>
      <c r="K167" s="60">
        <v>43611941.439999998</v>
      </c>
      <c r="L167" s="60">
        <v>758020</v>
      </c>
      <c r="M167" s="60">
        <v>6688594</v>
      </c>
      <c r="N167" s="60">
        <v>3435606.45</v>
      </c>
      <c r="O167" s="60">
        <v>4812695.55</v>
      </c>
      <c r="P167" s="60">
        <v>1522576.85</v>
      </c>
      <c r="Q167" s="60" t="s">
        <v>44</v>
      </c>
      <c r="R167" s="5" t="s">
        <v>228</v>
      </c>
      <c r="S167" s="5"/>
    </row>
    <row r="168" spans="1:21" s="57" customFormat="1" ht="27" customHeight="1">
      <c r="A168" s="66"/>
      <c r="B168" s="5"/>
      <c r="C168" s="2" t="s">
        <v>215</v>
      </c>
      <c r="D168" s="5"/>
      <c r="E168" s="80">
        <v>16144928.289999999</v>
      </c>
      <c r="F168" s="60">
        <v>61895</v>
      </c>
      <c r="G168" s="60">
        <v>379184.66</v>
      </c>
      <c r="H168" s="60" t="s">
        <v>44</v>
      </c>
      <c r="I168" s="60">
        <v>64400</v>
      </c>
      <c r="J168" s="60">
        <v>15325218</v>
      </c>
      <c r="K168" s="60">
        <v>55213181.640000001</v>
      </c>
      <c r="L168" s="60">
        <v>384635.05</v>
      </c>
      <c r="M168" s="60">
        <v>7587615</v>
      </c>
      <c r="N168" s="60">
        <v>3621645.23</v>
      </c>
      <c r="O168" s="60">
        <v>1144800</v>
      </c>
      <c r="P168" s="60">
        <v>2383906.66</v>
      </c>
      <c r="Q168" s="60" t="s">
        <v>44</v>
      </c>
      <c r="R168" s="5" t="s">
        <v>229</v>
      </c>
      <c r="S168" s="5"/>
    </row>
    <row r="169" spans="1:21" s="57" customFormat="1" ht="27" customHeight="1">
      <c r="A169" s="66"/>
      <c r="B169" s="5"/>
      <c r="C169" s="2" t="s">
        <v>216</v>
      </c>
      <c r="D169" s="5"/>
      <c r="E169" s="80">
        <v>19992162.73</v>
      </c>
      <c r="F169" s="60">
        <v>247493.52</v>
      </c>
      <c r="G169" s="60">
        <v>238995.72</v>
      </c>
      <c r="H169" s="60" t="s">
        <v>44</v>
      </c>
      <c r="I169" s="60">
        <v>70505.25</v>
      </c>
      <c r="J169" s="60">
        <v>21883589</v>
      </c>
      <c r="K169" s="60">
        <v>62981903.439999998</v>
      </c>
      <c r="L169" s="60">
        <v>347514</v>
      </c>
      <c r="M169" s="60">
        <v>6838716</v>
      </c>
      <c r="N169" s="60">
        <v>4176150.6</v>
      </c>
      <c r="O169" s="60">
        <v>4380300</v>
      </c>
      <c r="P169" s="60">
        <v>1954626</v>
      </c>
      <c r="Q169" s="60" t="s">
        <v>44</v>
      </c>
      <c r="R169" s="5" t="s">
        <v>230</v>
      </c>
      <c r="S169" s="5"/>
    </row>
    <row r="170" spans="1:21" s="57" customFormat="1" ht="27" customHeight="1">
      <c r="A170" s="66"/>
      <c r="B170" s="6" t="s">
        <v>57</v>
      </c>
      <c r="C170" s="5"/>
      <c r="D170" s="72"/>
      <c r="E170" s="92">
        <f>SUM(E171:E176)</f>
        <v>109234667.85999998</v>
      </c>
      <c r="F170" s="92">
        <f>SUM(F171:F176)</f>
        <v>747029.58</v>
      </c>
      <c r="G170" s="92">
        <f>SUM(G171:G176)</f>
        <v>31540089.68</v>
      </c>
      <c r="H170" s="60" t="s">
        <v>44</v>
      </c>
      <c r="I170" s="92">
        <f>SUM(I171:I176)</f>
        <v>563022</v>
      </c>
      <c r="J170" s="92">
        <f t="shared" ref="J170:Q170" si="11">SUM(J171:J176)</f>
        <v>183485672.49000001</v>
      </c>
      <c r="K170" s="92">
        <f t="shared" si="11"/>
        <v>334078243.00999999</v>
      </c>
      <c r="L170" s="92">
        <f t="shared" si="11"/>
        <v>33868196.009999998</v>
      </c>
      <c r="M170" s="92">
        <f t="shared" si="11"/>
        <v>44572569</v>
      </c>
      <c r="N170" s="92">
        <f t="shared" si="11"/>
        <v>33024751.060000006</v>
      </c>
      <c r="O170" s="92">
        <f t="shared" si="11"/>
        <v>37440410.090000004</v>
      </c>
      <c r="P170" s="92">
        <f>SUM(P171:P176)</f>
        <v>11524753.35</v>
      </c>
      <c r="Q170" s="92">
        <f t="shared" si="11"/>
        <v>998048</v>
      </c>
      <c r="R170" s="6" t="s">
        <v>231</v>
      </c>
      <c r="S170" s="72"/>
    </row>
    <row r="171" spans="1:21" s="57" customFormat="1" ht="27" customHeight="1">
      <c r="A171" s="66"/>
      <c r="B171" s="5"/>
      <c r="C171" s="2" t="s">
        <v>217</v>
      </c>
      <c r="D171" s="157"/>
      <c r="E171" s="83">
        <v>18724700.789999999</v>
      </c>
      <c r="F171" s="60">
        <v>106215.5</v>
      </c>
      <c r="G171" s="60">
        <v>374332.58</v>
      </c>
      <c r="H171" s="60" t="s">
        <v>44</v>
      </c>
      <c r="I171" s="60">
        <v>102500</v>
      </c>
      <c r="J171" s="60">
        <v>13058839</v>
      </c>
      <c r="K171" s="60">
        <v>51674340.740000002</v>
      </c>
      <c r="L171" s="60">
        <v>6270881</v>
      </c>
      <c r="M171" s="60">
        <v>6718894</v>
      </c>
      <c r="N171" s="60">
        <v>4264033.55</v>
      </c>
      <c r="O171" s="60">
        <v>9425230</v>
      </c>
      <c r="P171" s="60">
        <v>1949400</v>
      </c>
      <c r="Q171" s="60">
        <v>9000</v>
      </c>
      <c r="R171" s="5" t="s">
        <v>232</v>
      </c>
      <c r="S171" s="72"/>
    </row>
    <row r="172" spans="1:21" s="57" customFormat="1" ht="27" customHeight="1">
      <c r="A172" s="66"/>
      <c r="B172" s="5"/>
      <c r="C172" s="2" t="s">
        <v>218</v>
      </c>
      <c r="D172" s="157"/>
      <c r="E172" s="83">
        <v>22080565.48</v>
      </c>
      <c r="F172" s="60">
        <v>290476.5</v>
      </c>
      <c r="G172" s="60">
        <v>30718116</v>
      </c>
      <c r="H172" s="60" t="s">
        <v>44</v>
      </c>
      <c r="I172" s="60">
        <v>118300</v>
      </c>
      <c r="J172" s="60">
        <v>19214609</v>
      </c>
      <c r="K172" s="60">
        <v>71575655.280000001</v>
      </c>
      <c r="L172" s="60">
        <v>8561251</v>
      </c>
      <c r="M172" s="60">
        <v>8430958</v>
      </c>
      <c r="N172" s="60">
        <v>5535059.9800000004</v>
      </c>
      <c r="O172" s="60">
        <v>9443500</v>
      </c>
      <c r="P172" s="60">
        <v>2564833.35</v>
      </c>
      <c r="Q172" s="60">
        <v>9000</v>
      </c>
      <c r="R172" s="5" t="s">
        <v>233</v>
      </c>
      <c r="S172" s="72"/>
    </row>
    <row r="173" spans="1:21" s="57" customFormat="1" ht="27" customHeight="1">
      <c r="A173" s="66"/>
      <c r="B173" s="5"/>
      <c r="C173" s="2" t="s">
        <v>219</v>
      </c>
      <c r="D173" s="157"/>
      <c r="E173" s="83">
        <v>21061453.050000001</v>
      </c>
      <c r="F173" s="60">
        <v>80043</v>
      </c>
      <c r="G173" s="60">
        <v>119726.01</v>
      </c>
      <c r="H173" s="60" t="s">
        <v>44</v>
      </c>
      <c r="I173" s="60">
        <v>162040</v>
      </c>
      <c r="J173" s="60">
        <v>18449658</v>
      </c>
      <c r="K173" s="60">
        <v>78107182.120000005</v>
      </c>
      <c r="L173" s="60">
        <v>9225544</v>
      </c>
      <c r="M173" s="60">
        <v>8554480</v>
      </c>
      <c r="N173" s="60">
        <v>7543175.7699999996</v>
      </c>
      <c r="O173" s="60">
        <v>9119101</v>
      </c>
      <c r="P173" s="60">
        <v>2324500</v>
      </c>
      <c r="Q173" s="60">
        <v>962048</v>
      </c>
      <c r="R173" s="5" t="s">
        <v>234</v>
      </c>
      <c r="S173" s="72"/>
    </row>
    <row r="174" spans="1:21" s="57" customFormat="1" ht="27" customHeight="1">
      <c r="A174" s="66"/>
      <c r="B174" s="5"/>
      <c r="C174" s="2" t="s">
        <v>220</v>
      </c>
      <c r="D174" s="157"/>
      <c r="E174" s="83">
        <v>14240905.99</v>
      </c>
      <c r="F174" s="60">
        <v>148735.57999999999</v>
      </c>
      <c r="G174" s="60">
        <v>48001.05</v>
      </c>
      <c r="H174" s="60" t="s">
        <v>44</v>
      </c>
      <c r="I174" s="60">
        <v>53700</v>
      </c>
      <c r="J174" s="60">
        <v>112191547</v>
      </c>
      <c r="K174" s="60">
        <v>29947995.239999998</v>
      </c>
      <c r="L174" s="60">
        <v>6713788.7599999998</v>
      </c>
      <c r="M174" s="60">
        <v>6898687</v>
      </c>
      <c r="N174" s="60">
        <v>6213725.4000000004</v>
      </c>
      <c r="O174" s="60">
        <v>4079362.09</v>
      </c>
      <c r="P174" s="60">
        <v>1639500</v>
      </c>
      <c r="Q174" s="60">
        <v>9000</v>
      </c>
      <c r="R174" s="5" t="s">
        <v>235</v>
      </c>
      <c r="S174" s="72"/>
    </row>
    <row r="175" spans="1:21" s="57" customFormat="1" ht="27" customHeight="1">
      <c r="A175" s="66"/>
      <c r="B175" s="5"/>
      <c r="C175" s="2" t="s">
        <v>221</v>
      </c>
      <c r="D175" s="157"/>
      <c r="E175" s="83">
        <v>17231306.870000001</v>
      </c>
      <c r="F175" s="60">
        <v>104509</v>
      </c>
      <c r="G175" s="60">
        <v>164699.21</v>
      </c>
      <c r="H175" s="60" t="s">
        <v>44</v>
      </c>
      <c r="I175" s="60">
        <v>55170</v>
      </c>
      <c r="J175" s="60">
        <v>17878795.489999998</v>
      </c>
      <c r="K175" s="60">
        <v>52990165.619999997</v>
      </c>
      <c r="L175" s="60">
        <v>2579025</v>
      </c>
      <c r="M175" s="60">
        <v>6621379</v>
      </c>
      <c r="N175" s="60">
        <v>5075752.67</v>
      </c>
      <c r="O175" s="60">
        <v>3719370.5</v>
      </c>
      <c r="P175" s="60">
        <v>923000</v>
      </c>
      <c r="Q175" s="60">
        <v>9000</v>
      </c>
      <c r="R175" s="5" t="s">
        <v>236</v>
      </c>
      <c r="S175" s="72"/>
    </row>
    <row r="176" spans="1:21" s="57" customFormat="1" ht="27" customHeight="1">
      <c r="A176" s="66"/>
      <c r="B176" s="5"/>
      <c r="C176" s="2" t="s">
        <v>222</v>
      </c>
      <c r="D176" s="157"/>
      <c r="E176" s="83">
        <v>15895735.68</v>
      </c>
      <c r="F176" s="60">
        <v>17050</v>
      </c>
      <c r="G176" s="60">
        <v>115214.83</v>
      </c>
      <c r="H176" s="60" t="s">
        <v>44</v>
      </c>
      <c r="I176" s="60">
        <v>71312</v>
      </c>
      <c r="J176" s="60">
        <v>2692224</v>
      </c>
      <c r="K176" s="60">
        <v>49782904.009999998</v>
      </c>
      <c r="L176" s="60">
        <v>517706.25</v>
      </c>
      <c r="M176" s="60">
        <v>7348171</v>
      </c>
      <c r="N176" s="60">
        <v>4393003.6900000004</v>
      </c>
      <c r="O176" s="60">
        <v>1653846.5</v>
      </c>
      <c r="P176" s="60">
        <v>2123520</v>
      </c>
      <c r="Q176" s="60" t="s">
        <v>44</v>
      </c>
      <c r="R176" s="5" t="s">
        <v>237</v>
      </c>
      <c r="S176" s="72"/>
    </row>
    <row r="177" spans="1:21" s="57" customFormat="1" ht="23.25" customHeight="1">
      <c r="A177" s="66"/>
      <c r="B177" s="5"/>
      <c r="C177" s="5"/>
      <c r="D177" s="72"/>
      <c r="E177" s="9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5"/>
      <c r="S177" s="5"/>
    </row>
    <row r="178" spans="1:21">
      <c r="A178" s="46"/>
      <c r="B178" s="42"/>
      <c r="C178" s="53"/>
      <c r="D178" s="49"/>
      <c r="E178" s="55"/>
      <c r="F178" s="46"/>
      <c r="G178" s="46"/>
      <c r="H178" s="46"/>
      <c r="I178" s="46"/>
      <c r="J178" s="46"/>
      <c r="K178" s="46"/>
      <c r="L178" s="48"/>
      <c r="M178" s="48"/>
      <c r="N178" s="48"/>
      <c r="O178" s="48"/>
      <c r="P178" s="48"/>
      <c r="Q178" s="48"/>
      <c r="R178" s="42"/>
      <c r="S178" s="42"/>
      <c r="T178" s="48"/>
    </row>
    <row r="179" spans="1:21" ht="21" customHeight="1">
      <c r="B179" s="42"/>
      <c r="C179" s="53"/>
      <c r="D179" s="49"/>
      <c r="E179" s="55"/>
      <c r="F179" s="46"/>
      <c r="G179" s="46"/>
      <c r="H179" s="46"/>
      <c r="I179" s="46"/>
      <c r="J179" s="46"/>
      <c r="K179" s="46"/>
      <c r="L179" s="48"/>
      <c r="M179" s="48"/>
      <c r="N179" s="48"/>
      <c r="O179" s="48"/>
      <c r="P179" s="48"/>
      <c r="Q179" s="48"/>
      <c r="R179" s="42"/>
      <c r="S179" s="42"/>
      <c r="T179" s="48"/>
    </row>
    <row r="180" spans="1:21" s="115" customFormat="1" ht="26.25">
      <c r="A180" s="114"/>
      <c r="B180" s="107" t="s">
        <v>1</v>
      </c>
      <c r="C180" s="106">
        <v>19.3</v>
      </c>
      <c r="D180" s="107" t="s">
        <v>325</v>
      </c>
      <c r="E180" s="105"/>
      <c r="F180" s="105"/>
      <c r="G180" s="105"/>
      <c r="H180" s="105"/>
      <c r="I180" s="105"/>
      <c r="J180" s="105"/>
      <c r="K180" s="105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</row>
    <row r="181" spans="1:21" s="115" customFormat="1" ht="26.25">
      <c r="A181" s="114"/>
      <c r="B181" s="107" t="s">
        <v>23</v>
      </c>
      <c r="C181" s="106">
        <v>19.3</v>
      </c>
      <c r="D181" s="110" t="s">
        <v>326</v>
      </c>
      <c r="E181" s="109"/>
      <c r="F181" s="109"/>
      <c r="G181" s="109"/>
      <c r="H181" s="109"/>
      <c r="I181" s="109"/>
      <c r="J181" s="109"/>
      <c r="K181" s="109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</row>
    <row r="182" spans="1:21" s="115" customFormat="1" ht="26.25">
      <c r="A182" s="114"/>
      <c r="B182" s="107"/>
      <c r="C182" s="106"/>
      <c r="D182" s="110" t="s">
        <v>328</v>
      </c>
      <c r="E182" s="109"/>
      <c r="F182" s="109"/>
      <c r="G182" s="109"/>
      <c r="H182" s="109"/>
      <c r="I182" s="109"/>
      <c r="J182" s="109"/>
      <c r="K182" s="109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</row>
    <row r="183" spans="1:21">
      <c r="B183" s="7"/>
      <c r="C183" s="8"/>
      <c r="D183" s="11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10"/>
      <c r="P183" s="10"/>
      <c r="Q183" s="10"/>
      <c r="R183" s="10"/>
      <c r="S183" s="12" t="s">
        <v>24</v>
      </c>
      <c r="T183" s="10"/>
      <c r="U183" s="10"/>
    </row>
    <row r="184" spans="1:21" ht="6" customHeight="1">
      <c r="A184" s="43"/>
      <c r="T184" s="45"/>
    </row>
    <row r="185" spans="1:21">
      <c r="B185" s="16"/>
      <c r="C185" s="16"/>
      <c r="D185" s="17"/>
      <c r="E185" s="138" t="s">
        <v>12</v>
      </c>
      <c r="F185" s="139"/>
      <c r="G185" s="139"/>
      <c r="H185" s="139"/>
      <c r="I185" s="139"/>
      <c r="J185" s="139"/>
      <c r="K185" s="140"/>
      <c r="L185" s="141" t="s">
        <v>13</v>
      </c>
      <c r="M185" s="142"/>
      <c r="N185" s="142"/>
      <c r="O185" s="142"/>
      <c r="P185" s="142"/>
      <c r="Q185" s="142"/>
      <c r="R185" s="18" t="s">
        <v>21</v>
      </c>
      <c r="S185" s="19"/>
      <c r="T185" s="21"/>
      <c r="U185" s="21"/>
    </row>
    <row r="186" spans="1:21">
      <c r="A186" s="99"/>
      <c r="B186" s="152" t="s">
        <v>280</v>
      </c>
      <c r="C186" s="152"/>
      <c r="D186" s="153"/>
      <c r="E186" s="143" t="s">
        <v>7</v>
      </c>
      <c r="F186" s="144"/>
      <c r="G186" s="144"/>
      <c r="H186" s="144"/>
      <c r="I186" s="144"/>
      <c r="J186" s="144"/>
      <c r="K186" s="145"/>
      <c r="L186" s="146" t="s">
        <v>14</v>
      </c>
      <c r="M186" s="147"/>
      <c r="N186" s="147"/>
      <c r="O186" s="147"/>
      <c r="P186" s="147"/>
      <c r="Q186" s="148"/>
      <c r="R186" s="136" t="s">
        <v>34</v>
      </c>
      <c r="S186" s="149"/>
      <c r="T186" s="21"/>
      <c r="U186" s="21"/>
    </row>
    <row r="187" spans="1:21">
      <c r="A187" s="98"/>
      <c r="B187" s="150" t="s">
        <v>281</v>
      </c>
      <c r="C187" s="150"/>
      <c r="D187" s="151"/>
      <c r="E187" s="24"/>
      <c r="F187" s="25" t="s">
        <v>17</v>
      </c>
      <c r="G187" s="25"/>
      <c r="H187" s="25"/>
      <c r="I187" s="25"/>
      <c r="J187" s="26"/>
      <c r="K187" s="24"/>
      <c r="L187" s="27"/>
      <c r="M187" s="27"/>
      <c r="N187" s="27"/>
      <c r="O187" s="27"/>
      <c r="P187" s="27"/>
      <c r="Q187" s="27"/>
      <c r="R187" s="136" t="s">
        <v>33</v>
      </c>
      <c r="S187" s="137"/>
      <c r="T187" s="28"/>
      <c r="U187" s="21"/>
    </row>
    <row r="188" spans="1:21">
      <c r="B188" s="23"/>
      <c r="C188" s="23"/>
      <c r="D188" s="29"/>
      <c r="E188" s="25" t="s">
        <v>4</v>
      </c>
      <c r="F188" s="25" t="s">
        <v>29</v>
      </c>
      <c r="G188" s="25"/>
      <c r="H188" s="25" t="s">
        <v>6</v>
      </c>
      <c r="I188" s="25"/>
      <c r="J188" s="27"/>
      <c r="K188" s="25"/>
      <c r="L188" s="27"/>
      <c r="M188" s="27"/>
      <c r="N188" s="27"/>
      <c r="O188" s="27"/>
      <c r="P188" s="27"/>
      <c r="Q188" s="27"/>
      <c r="R188" s="136" t="s">
        <v>20</v>
      </c>
      <c r="S188" s="137"/>
      <c r="T188" s="28"/>
      <c r="U188" s="21"/>
    </row>
    <row r="189" spans="1:21">
      <c r="B189" s="23"/>
      <c r="C189" s="23"/>
      <c r="D189" s="29"/>
      <c r="E189" s="30" t="s">
        <v>16</v>
      </c>
      <c r="F189" s="25" t="s">
        <v>30</v>
      </c>
      <c r="G189" s="25"/>
      <c r="H189" s="26" t="s">
        <v>31</v>
      </c>
      <c r="I189" s="25"/>
      <c r="J189" s="27"/>
      <c r="K189" s="25"/>
      <c r="L189" s="27" t="s">
        <v>22</v>
      </c>
      <c r="M189" s="27"/>
      <c r="N189" s="27"/>
      <c r="O189" s="27"/>
      <c r="P189" s="27"/>
      <c r="Q189" s="27"/>
      <c r="R189" s="136" t="s">
        <v>3</v>
      </c>
      <c r="S189" s="137"/>
      <c r="T189" s="28"/>
      <c r="U189" s="21"/>
    </row>
    <row r="190" spans="1:21">
      <c r="B190" s="101"/>
      <c r="C190" s="101"/>
      <c r="D190" s="31"/>
      <c r="E190" s="30" t="s">
        <v>19</v>
      </c>
      <c r="F190" s="32" t="s">
        <v>41</v>
      </c>
      <c r="G190" s="25" t="s">
        <v>5</v>
      </c>
      <c r="H190" s="32" t="s">
        <v>42</v>
      </c>
      <c r="I190" s="25" t="s">
        <v>18</v>
      </c>
      <c r="J190" s="27" t="s">
        <v>10</v>
      </c>
      <c r="K190" s="25" t="s">
        <v>2</v>
      </c>
      <c r="L190" s="33" t="s">
        <v>15</v>
      </c>
      <c r="M190" s="27" t="s">
        <v>25</v>
      </c>
      <c r="N190" s="27" t="s">
        <v>26</v>
      </c>
      <c r="O190" s="27" t="s">
        <v>27</v>
      </c>
      <c r="P190" s="27" t="s">
        <v>28</v>
      </c>
      <c r="Q190" s="27" t="s">
        <v>32</v>
      </c>
      <c r="R190" s="100"/>
      <c r="S190" s="101"/>
      <c r="T190" s="28"/>
      <c r="U190" s="21"/>
    </row>
    <row r="191" spans="1:21">
      <c r="A191" s="43"/>
      <c r="B191" s="35"/>
      <c r="C191" s="35"/>
      <c r="D191" s="36"/>
      <c r="E191" s="30" t="s">
        <v>19</v>
      </c>
      <c r="F191" s="30" t="s">
        <v>40</v>
      </c>
      <c r="G191" s="30" t="s">
        <v>8</v>
      </c>
      <c r="H191" s="30" t="s">
        <v>39</v>
      </c>
      <c r="I191" s="30" t="s">
        <v>9</v>
      </c>
      <c r="J191" s="33" t="s">
        <v>11</v>
      </c>
      <c r="K191" s="30" t="s">
        <v>0</v>
      </c>
      <c r="L191" s="33" t="s">
        <v>38</v>
      </c>
      <c r="M191" s="33" t="s">
        <v>35</v>
      </c>
      <c r="N191" s="33" t="s">
        <v>36</v>
      </c>
      <c r="O191" s="33" t="s">
        <v>37</v>
      </c>
      <c r="P191" s="33" t="s">
        <v>11</v>
      </c>
      <c r="Q191" s="30" t="s">
        <v>0</v>
      </c>
      <c r="R191" s="39"/>
      <c r="S191" s="40"/>
      <c r="T191" s="41"/>
      <c r="U191" s="21"/>
    </row>
    <row r="192" spans="1:21" s="57" customFormat="1" ht="27" customHeight="1">
      <c r="A192" s="66"/>
      <c r="B192" s="6" t="s">
        <v>58</v>
      </c>
      <c r="C192" s="5"/>
      <c r="D192" s="59"/>
      <c r="E192" s="82">
        <f>SUM(E193:E201)</f>
        <v>297900408.39000005</v>
      </c>
      <c r="F192" s="82">
        <f>SUM(F193:F201)</f>
        <v>8980709.1199999992</v>
      </c>
      <c r="G192" s="82">
        <f>SUM(G193:G201)</f>
        <v>6522596.1200000001</v>
      </c>
      <c r="H192" s="82">
        <f t="shared" ref="H192:Q192" si="12">SUM(H193:H201)</f>
        <v>12511280</v>
      </c>
      <c r="I192" s="82">
        <f t="shared" si="12"/>
        <v>1899004.0699999998</v>
      </c>
      <c r="J192" s="82">
        <f t="shared" si="12"/>
        <v>125052247.63</v>
      </c>
      <c r="K192" s="82">
        <f t="shared" si="12"/>
        <v>744442643.35000002</v>
      </c>
      <c r="L192" s="82">
        <f t="shared" si="12"/>
        <v>16492277.9</v>
      </c>
      <c r="M192" s="82">
        <f t="shared" si="12"/>
        <v>88087325.75</v>
      </c>
      <c r="N192" s="82">
        <f t="shared" si="12"/>
        <v>93050671.069999993</v>
      </c>
      <c r="O192" s="82">
        <f t="shared" si="12"/>
        <v>57355468.819999993</v>
      </c>
      <c r="P192" s="82">
        <f>SUM(P193:P201)</f>
        <v>33643263.100000001</v>
      </c>
      <c r="Q192" s="82">
        <f t="shared" si="12"/>
        <v>17000</v>
      </c>
      <c r="R192" s="6" t="s">
        <v>238</v>
      </c>
      <c r="S192" s="5"/>
    </row>
    <row r="193" spans="1:20" s="57" customFormat="1" ht="27" customHeight="1">
      <c r="A193" s="66"/>
      <c r="B193" s="5"/>
      <c r="C193" s="2" t="s">
        <v>253</v>
      </c>
      <c r="D193" s="59"/>
      <c r="E193" s="80">
        <v>51672583.57</v>
      </c>
      <c r="F193" s="60">
        <v>1809095.77</v>
      </c>
      <c r="G193" s="60">
        <v>2536794.77</v>
      </c>
      <c r="H193" s="60">
        <v>1106252</v>
      </c>
      <c r="I193" s="60">
        <v>431380.86</v>
      </c>
      <c r="J193" s="60">
        <v>26799644</v>
      </c>
      <c r="K193" s="60">
        <v>171635065.97999999</v>
      </c>
      <c r="L193" s="60">
        <v>2370067.9</v>
      </c>
      <c r="M193" s="60">
        <v>14699858.75</v>
      </c>
      <c r="N193" s="60">
        <v>19431380.600000001</v>
      </c>
      <c r="O193" s="60">
        <v>3937786.81</v>
      </c>
      <c r="P193" s="60">
        <v>7490520</v>
      </c>
      <c r="Q193" s="60">
        <v>10000</v>
      </c>
      <c r="R193" s="5" t="s">
        <v>239</v>
      </c>
      <c r="S193" s="5"/>
    </row>
    <row r="194" spans="1:20" s="57" customFormat="1" ht="27" customHeight="1">
      <c r="A194" s="66"/>
      <c r="B194" s="5"/>
      <c r="C194" s="2" t="s">
        <v>254</v>
      </c>
      <c r="D194" s="59"/>
      <c r="E194" s="80">
        <v>88282204.049999997</v>
      </c>
      <c r="F194" s="60">
        <v>2700350</v>
      </c>
      <c r="G194" s="60">
        <v>1103592.97</v>
      </c>
      <c r="H194" s="60" t="s">
        <v>44</v>
      </c>
      <c r="I194" s="60">
        <v>308441</v>
      </c>
      <c r="J194" s="60">
        <v>15600344</v>
      </c>
      <c r="K194" s="60">
        <v>95592588.019999996</v>
      </c>
      <c r="L194" s="60">
        <v>6572440</v>
      </c>
      <c r="M194" s="60">
        <v>17739961</v>
      </c>
      <c r="N194" s="60">
        <v>22760655.219999999</v>
      </c>
      <c r="O194" s="60">
        <v>22171024.800000001</v>
      </c>
      <c r="P194" s="60">
        <v>2357000</v>
      </c>
      <c r="Q194" s="60" t="s">
        <v>44</v>
      </c>
      <c r="R194" s="5" t="s">
        <v>240</v>
      </c>
      <c r="S194" s="5"/>
    </row>
    <row r="195" spans="1:20" s="57" customFormat="1" ht="27" customHeight="1">
      <c r="A195" s="66"/>
      <c r="B195" s="1"/>
      <c r="C195" s="2" t="s">
        <v>255</v>
      </c>
      <c r="D195" s="59"/>
      <c r="E195" s="80">
        <v>28976483.91</v>
      </c>
      <c r="F195" s="60">
        <v>1435430</v>
      </c>
      <c r="G195" s="60">
        <v>773499.63</v>
      </c>
      <c r="H195" s="60">
        <v>1852499</v>
      </c>
      <c r="I195" s="60">
        <v>413694.5</v>
      </c>
      <c r="J195" s="60">
        <v>8444690</v>
      </c>
      <c r="K195" s="60">
        <v>75347904.079999998</v>
      </c>
      <c r="L195" s="60">
        <v>549118</v>
      </c>
      <c r="M195" s="60">
        <v>8784286</v>
      </c>
      <c r="N195" s="60">
        <v>5368296.04</v>
      </c>
      <c r="O195" s="60">
        <v>1943977.5</v>
      </c>
      <c r="P195" s="60">
        <v>407000</v>
      </c>
      <c r="Q195" s="60" t="s">
        <v>44</v>
      </c>
      <c r="R195" s="5" t="s">
        <v>241</v>
      </c>
      <c r="S195" s="74"/>
    </row>
    <row r="196" spans="1:20" s="57" customFormat="1" ht="27" customHeight="1">
      <c r="A196" s="66"/>
      <c r="B196" s="4"/>
      <c r="C196" s="2" t="s">
        <v>256</v>
      </c>
      <c r="D196" s="59"/>
      <c r="E196" s="80">
        <v>27970859.91</v>
      </c>
      <c r="F196" s="60">
        <v>909734.95</v>
      </c>
      <c r="G196" s="60">
        <v>295426.63</v>
      </c>
      <c r="H196" s="60">
        <v>1843725</v>
      </c>
      <c r="I196" s="60">
        <v>88540</v>
      </c>
      <c r="J196" s="60">
        <v>11575084.369999999</v>
      </c>
      <c r="K196" s="60">
        <v>73791656.549999997</v>
      </c>
      <c r="L196" s="60">
        <v>600626</v>
      </c>
      <c r="M196" s="60">
        <v>7439432</v>
      </c>
      <c r="N196" s="60">
        <v>11928326.189999999</v>
      </c>
      <c r="O196" s="60">
        <v>7895000</v>
      </c>
      <c r="P196" s="60">
        <v>90000</v>
      </c>
      <c r="Q196" s="60" t="s">
        <v>44</v>
      </c>
      <c r="R196" s="5" t="s">
        <v>242</v>
      </c>
      <c r="S196" s="4"/>
    </row>
    <row r="197" spans="1:20" s="57" customFormat="1" ht="27" customHeight="1">
      <c r="A197" s="66"/>
      <c r="B197" s="4"/>
      <c r="C197" s="2" t="s">
        <v>257</v>
      </c>
      <c r="D197" s="72"/>
      <c r="E197" s="80">
        <v>18897747.68</v>
      </c>
      <c r="F197" s="60">
        <v>272022</v>
      </c>
      <c r="G197" s="60">
        <v>289463.02</v>
      </c>
      <c r="H197" s="60">
        <v>1600145</v>
      </c>
      <c r="I197" s="60">
        <v>368549.5</v>
      </c>
      <c r="J197" s="60">
        <v>10378510</v>
      </c>
      <c r="K197" s="60">
        <v>60866364.399999999</v>
      </c>
      <c r="L197" s="60">
        <v>1489928</v>
      </c>
      <c r="M197" s="60">
        <v>7865910</v>
      </c>
      <c r="N197" s="60">
        <v>7302400.04</v>
      </c>
      <c r="O197" s="60">
        <v>2542200</v>
      </c>
      <c r="P197" s="60">
        <v>2090294.16</v>
      </c>
      <c r="Q197" s="60">
        <v>7000</v>
      </c>
      <c r="R197" s="5" t="s">
        <v>243</v>
      </c>
      <c r="S197" s="4"/>
    </row>
    <row r="198" spans="1:20" s="57" customFormat="1" ht="27" customHeight="1">
      <c r="A198" s="66"/>
      <c r="B198" s="4"/>
      <c r="C198" s="2" t="s">
        <v>258</v>
      </c>
      <c r="D198" s="72"/>
      <c r="E198" s="80">
        <v>14989466.529999999</v>
      </c>
      <c r="F198" s="60">
        <v>32376</v>
      </c>
      <c r="G198" s="60">
        <v>270707.21999999997</v>
      </c>
      <c r="H198" s="60">
        <v>955703</v>
      </c>
      <c r="I198" s="60">
        <v>42595</v>
      </c>
      <c r="J198" s="60">
        <v>11816675</v>
      </c>
      <c r="K198" s="60">
        <v>62420695.600000001</v>
      </c>
      <c r="L198" s="60">
        <v>3203597</v>
      </c>
      <c r="M198" s="60">
        <v>7213960</v>
      </c>
      <c r="N198" s="60">
        <v>4591241.88</v>
      </c>
      <c r="O198" s="60">
        <v>983329.05</v>
      </c>
      <c r="P198" s="60">
        <v>1209500</v>
      </c>
      <c r="Q198" s="60" t="s">
        <v>44</v>
      </c>
      <c r="R198" s="5" t="s">
        <v>244</v>
      </c>
      <c r="S198" s="4"/>
    </row>
    <row r="199" spans="1:20" s="57" customFormat="1" ht="27" customHeight="1">
      <c r="A199" s="66"/>
      <c r="B199" s="5"/>
      <c r="C199" s="2" t="s">
        <v>259</v>
      </c>
      <c r="D199" s="72"/>
      <c r="E199" s="83">
        <v>20724814.969999999</v>
      </c>
      <c r="F199" s="60">
        <v>583880</v>
      </c>
      <c r="G199" s="60">
        <v>230526.99</v>
      </c>
      <c r="H199" s="60">
        <v>2452414</v>
      </c>
      <c r="I199" s="60">
        <v>10740.71</v>
      </c>
      <c r="J199" s="60">
        <v>12476768.630000001</v>
      </c>
      <c r="K199" s="60">
        <v>62731521.969999999</v>
      </c>
      <c r="L199" s="60">
        <v>403554</v>
      </c>
      <c r="M199" s="60">
        <v>7669936</v>
      </c>
      <c r="N199" s="60">
        <v>8815226.3100000005</v>
      </c>
      <c r="O199" s="60">
        <v>4705900</v>
      </c>
      <c r="P199" s="60">
        <v>2839500</v>
      </c>
      <c r="Q199" s="60" t="s">
        <v>44</v>
      </c>
      <c r="R199" s="5" t="s">
        <v>245</v>
      </c>
      <c r="S199" s="5"/>
    </row>
    <row r="200" spans="1:20" s="57" customFormat="1" ht="27" customHeight="1">
      <c r="A200" s="66"/>
      <c r="B200" s="5"/>
      <c r="C200" s="2" t="s">
        <v>260</v>
      </c>
      <c r="D200" s="72"/>
      <c r="E200" s="83">
        <v>24600287.23</v>
      </c>
      <c r="F200" s="60">
        <v>1069696</v>
      </c>
      <c r="G200" s="60">
        <v>600096.28</v>
      </c>
      <c r="H200" s="60">
        <v>1893970</v>
      </c>
      <c r="I200" s="60">
        <v>122942.5</v>
      </c>
      <c r="J200" s="60">
        <v>20833124</v>
      </c>
      <c r="K200" s="60">
        <v>77407108.019999996</v>
      </c>
      <c r="L200" s="60">
        <v>840197</v>
      </c>
      <c r="M200" s="60">
        <v>9731030</v>
      </c>
      <c r="N200" s="60">
        <v>7282762.46</v>
      </c>
      <c r="O200" s="60">
        <v>3404726.12</v>
      </c>
      <c r="P200" s="60">
        <v>16349448.939999999</v>
      </c>
      <c r="Q200" s="60" t="s">
        <v>44</v>
      </c>
      <c r="R200" s="5" t="s">
        <v>246</v>
      </c>
      <c r="S200" s="5"/>
    </row>
    <row r="201" spans="1:20" s="57" customFormat="1" ht="27" customHeight="1">
      <c r="A201" s="66"/>
      <c r="B201" s="6"/>
      <c r="C201" s="2" t="s">
        <v>261</v>
      </c>
      <c r="D201" s="72"/>
      <c r="E201" s="83">
        <v>21785960.539999999</v>
      </c>
      <c r="F201" s="60">
        <v>168124.4</v>
      </c>
      <c r="G201" s="60">
        <v>422488.61</v>
      </c>
      <c r="H201" s="60">
        <v>806572</v>
      </c>
      <c r="I201" s="60">
        <v>112120</v>
      </c>
      <c r="J201" s="60">
        <v>7127407.6299999999</v>
      </c>
      <c r="K201" s="60">
        <v>64649738.729999997</v>
      </c>
      <c r="L201" s="60">
        <v>462750</v>
      </c>
      <c r="M201" s="60">
        <v>6942952</v>
      </c>
      <c r="N201" s="60">
        <v>5570382.3300000001</v>
      </c>
      <c r="O201" s="60">
        <v>9771524.5399999991</v>
      </c>
      <c r="P201" s="60">
        <v>810000</v>
      </c>
      <c r="Q201" s="60" t="s">
        <v>44</v>
      </c>
      <c r="R201" s="5" t="s">
        <v>247</v>
      </c>
      <c r="S201" s="5"/>
    </row>
    <row r="202" spans="1:20" s="57" customFormat="1" ht="27" customHeight="1">
      <c r="A202" s="66"/>
      <c r="B202" s="6" t="s">
        <v>59</v>
      </c>
      <c r="C202" s="5"/>
      <c r="D202" s="72"/>
      <c r="E202" s="84">
        <f t="shared" ref="E202:Q202" si="13">SUM(E203:E206,E222:E226)</f>
        <v>127291307.33000003</v>
      </c>
      <c r="F202" s="84">
        <f t="shared" si="13"/>
        <v>522791.14999999997</v>
      </c>
      <c r="G202" s="84">
        <f t="shared" si="13"/>
        <v>1620119.06</v>
      </c>
      <c r="H202" s="84">
        <f t="shared" si="13"/>
        <v>1653510</v>
      </c>
      <c r="I202" s="84">
        <f t="shared" si="13"/>
        <v>222575.56</v>
      </c>
      <c r="J202" s="84">
        <f t="shared" si="13"/>
        <v>80214537.5</v>
      </c>
      <c r="K202" s="84">
        <f t="shared" si="13"/>
        <v>336456484.34000009</v>
      </c>
      <c r="L202" s="84">
        <f t="shared" si="13"/>
        <v>5830146.9299999997</v>
      </c>
      <c r="M202" s="84">
        <f t="shared" si="13"/>
        <v>61005676.25</v>
      </c>
      <c r="N202" s="84">
        <f t="shared" si="13"/>
        <v>39633110.010000005</v>
      </c>
      <c r="O202" s="84">
        <f t="shared" si="13"/>
        <v>31594334.360000003</v>
      </c>
      <c r="P202" s="84">
        <f t="shared" si="13"/>
        <v>10186914.98</v>
      </c>
      <c r="Q202" s="84">
        <f t="shared" si="13"/>
        <v>1037230.04</v>
      </c>
      <c r="R202" s="6" t="s">
        <v>248</v>
      </c>
      <c r="S202" s="5"/>
    </row>
    <row r="203" spans="1:20" s="57" customFormat="1" ht="27" customHeight="1">
      <c r="A203" s="66"/>
      <c r="B203" s="5"/>
      <c r="C203" s="2" t="s">
        <v>262</v>
      </c>
      <c r="D203" s="72"/>
      <c r="E203" s="83">
        <v>13914243.85</v>
      </c>
      <c r="F203" s="60">
        <v>9580</v>
      </c>
      <c r="G203" s="60">
        <v>136141.47</v>
      </c>
      <c r="H203" s="60" t="s">
        <v>44</v>
      </c>
      <c r="I203" s="60">
        <v>49200</v>
      </c>
      <c r="J203" s="60">
        <v>7603438</v>
      </c>
      <c r="K203" s="60">
        <v>45775446.740000002</v>
      </c>
      <c r="L203" s="60">
        <v>842180.12</v>
      </c>
      <c r="M203" s="60">
        <v>5453660</v>
      </c>
      <c r="N203" s="60">
        <v>3200845.58</v>
      </c>
      <c r="O203" s="60">
        <v>3635863.56</v>
      </c>
      <c r="P203" s="60">
        <v>1367205.73</v>
      </c>
      <c r="Q203" s="60">
        <v>369515.04</v>
      </c>
      <c r="R203" s="5" t="s">
        <v>249</v>
      </c>
      <c r="S203" s="5"/>
    </row>
    <row r="204" spans="1:20" s="57" customFormat="1" ht="27" customHeight="1">
      <c r="A204" s="66"/>
      <c r="B204" s="5"/>
      <c r="C204" s="2" t="s">
        <v>263</v>
      </c>
      <c r="D204" s="72"/>
      <c r="E204" s="83">
        <v>17369316.32</v>
      </c>
      <c r="F204" s="60">
        <v>16065.2</v>
      </c>
      <c r="G204" s="60">
        <v>198932.09</v>
      </c>
      <c r="H204" s="60">
        <v>1531759</v>
      </c>
      <c r="I204" s="60">
        <v>30600</v>
      </c>
      <c r="J204" s="60">
        <v>12133447</v>
      </c>
      <c r="K204" s="60">
        <v>50432792</v>
      </c>
      <c r="L204" s="60">
        <v>774272.34</v>
      </c>
      <c r="M204" s="60">
        <v>6054128.9199999999</v>
      </c>
      <c r="N204" s="60">
        <v>5648883.0300000003</v>
      </c>
      <c r="O204" s="60">
        <v>7417363.5</v>
      </c>
      <c r="P204" s="60">
        <v>928679.88</v>
      </c>
      <c r="Q204" s="60" t="s">
        <v>44</v>
      </c>
      <c r="R204" s="5" t="s">
        <v>250</v>
      </c>
      <c r="S204" s="5"/>
    </row>
    <row r="205" spans="1:20" s="57" customFormat="1" ht="27" customHeight="1">
      <c r="A205" s="66"/>
      <c r="B205" s="5"/>
      <c r="C205" s="2" t="s">
        <v>264</v>
      </c>
      <c r="D205" s="72"/>
      <c r="E205" s="83">
        <v>16859551.469999999</v>
      </c>
      <c r="F205" s="60">
        <v>26680</v>
      </c>
      <c r="G205" s="60">
        <v>167076.45000000001</v>
      </c>
      <c r="H205" s="60" t="s">
        <v>44</v>
      </c>
      <c r="I205" s="60">
        <v>1987</v>
      </c>
      <c r="J205" s="60">
        <v>14016741</v>
      </c>
      <c r="K205" s="60">
        <v>55846096.840000004</v>
      </c>
      <c r="L205" s="60">
        <v>976412</v>
      </c>
      <c r="M205" s="60">
        <v>6538079</v>
      </c>
      <c r="N205" s="60">
        <v>5575945.2400000002</v>
      </c>
      <c r="O205" s="60">
        <v>5433500</v>
      </c>
      <c r="P205" s="60">
        <v>1714339.88</v>
      </c>
      <c r="Q205" s="60">
        <v>9000</v>
      </c>
      <c r="R205" s="5" t="s">
        <v>251</v>
      </c>
      <c r="S205" s="5"/>
    </row>
    <row r="206" spans="1:20" s="57" customFormat="1" ht="27" customHeight="1">
      <c r="A206" s="66"/>
      <c r="B206" s="5"/>
      <c r="C206" s="2" t="s">
        <v>265</v>
      </c>
      <c r="D206" s="72"/>
      <c r="E206" s="83">
        <v>13701670.5</v>
      </c>
      <c r="F206" s="60">
        <v>94682.5</v>
      </c>
      <c r="G206" s="60">
        <v>362426.82</v>
      </c>
      <c r="H206" s="60" t="s">
        <v>44</v>
      </c>
      <c r="I206" s="60">
        <v>500</v>
      </c>
      <c r="J206" s="60">
        <v>1100693</v>
      </c>
      <c r="K206" s="60">
        <v>40903990.640000001</v>
      </c>
      <c r="L206" s="60">
        <v>863942</v>
      </c>
      <c r="M206" s="60">
        <v>8583171.3300000001</v>
      </c>
      <c r="N206" s="60">
        <v>4406594.1100000003</v>
      </c>
      <c r="O206" s="60">
        <v>1423380</v>
      </c>
      <c r="P206" s="60">
        <v>1948855.06</v>
      </c>
      <c r="Q206" s="60">
        <v>223715</v>
      </c>
      <c r="R206" s="5" t="s">
        <v>252</v>
      </c>
      <c r="S206" s="5"/>
    </row>
    <row r="207" spans="1:20">
      <c r="B207" s="42"/>
      <c r="C207" s="42"/>
      <c r="D207" s="49"/>
      <c r="E207" s="93"/>
      <c r="F207" s="94"/>
      <c r="G207" s="94"/>
      <c r="H207" s="94"/>
      <c r="I207" s="94"/>
      <c r="J207" s="94"/>
      <c r="K207" s="94"/>
      <c r="L207" s="94"/>
      <c r="M207" s="95"/>
      <c r="N207" s="95"/>
      <c r="O207" s="95"/>
      <c r="P207" s="95"/>
      <c r="Q207" s="96"/>
      <c r="R207" s="42"/>
      <c r="S207" s="42"/>
    </row>
    <row r="208" spans="1:20">
      <c r="A208" s="46"/>
      <c r="B208" s="42"/>
      <c r="C208" s="53"/>
      <c r="D208" s="49"/>
      <c r="E208" s="126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9"/>
      <c r="R208" s="42"/>
      <c r="S208" s="42"/>
      <c r="T208" s="48"/>
    </row>
    <row r="209" spans="1:21" ht="25.5" customHeight="1">
      <c r="B209" s="42"/>
      <c r="C209" s="53"/>
      <c r="D209" s="49"/>
      <c r="E209" s="49"/>
      <c r="F209" s="46"/>
      <c r="G209" s="46"/>
      <c r="H209" s="46"/>
      <c r="I209" s="46"/>
      <c r="J209" s="46"/>
      <c r="K209" s="46"/>
      <c r="L209" s="48"/>
      <c r="M209" s="48"/>
      <c r="N209" s="48"/>
      <c r="O209" s="48"/>
      <c r="P209" s="48"/>
      <c r="Q209" s="48"/>
      <c r="R209" s="42"/>
      <c r="S209" s="42"/>
      <c r="T209" s="48"/>
    </row>
    <row r="210" spans="1:21" s="115" customFormat="1" ht="26.25">
      <c r="A210" s="114"/>
      <c r="B210" s="107" t="s">
        <v>1</v>
      </c>
      <c r="C210" s="106">
        <v>19.3</v>
      </c>
      <c r="D210" s="107" t="s">
        <v>325</v>
      </c>
      <c r="E210" s="105"/>
      <c r="F210" s="105"/>
      <c r="G210" s="105"/>
      <c r="H210" s="105"/>
      <c r="I210" s="105"/>
      <c r="J210" s="105"/>
      <c r="K210" s="105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</row>
    <row r="211" spans="1:21" s="115" customFormat="1" ht="26.25">
      <c r="A211" s="114"/>
      <c r="B211" s="107" t="s">
        <v>23</v>
      </c>
      <c r="C211" s="106">
        <v>19.3</v>
      </c>
      <c r="D211" s="110" t="s">
        <v>326</v>
      </c>
      <c r="E211" s="109"/>
      <c r="F211" s="109"/>
      <c r="G211" s="109"/>
      <c r="H211" s="109"/>
      <c r="I211" s="109"/>
      <c r="J211" s="109"/>
      <c r="K211" s="109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</row>
    <row r="212" spans="1:21" s="115" customFormat="1" ht="26.25">
      <c r="A212" s="114"/>
      <c r="B212" s="107"/>
      <c r="C212" s="106"/>
      <c r="D212" s="110" t="s">
        <v>328</v>
      </c>
      <c r="E212" s="109"/>
      <c r="F212" s="109"/>
      <c r="G212" s="109"/>
      <c r="H212" s="109"/>
      <c r="I212" s="109"/>
      <c r="J212" s="109"/>
      <c r="K212" s="109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</row>
    <row r="213" spans="1:21">
      <c r="B213" s="7"/>
      <c r="C213" s="8"/>
      <c r="D213" s="56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10"/>
      <c r="P213" s="10"/>
      <c r="Q213" s="10"/>
      <c r="R213" s="10"/>
      <c r="S213" s="12" t="s">
        <v>24</v>
      </c>
      <c r="T213" s="10"/>
      <c r="U213" s="10"/>
    </row>
    <row r="214" spans="1:21" ht="6" customHeight="1">
      <c r="A214" s="43"/>
      <c r="T214" s="45"/>
    </row>
    <row r="215" spans="1:21">
      <c r="B215" s="16"/>
      <c r="C215" s="16"/>
      <c r="D215" s="17"/>
      <c r="E215" s="138" t="s">
        <v>12</v>
      </c>
      <c r="F215" s="139"/>
      <c r="G215" s="139"/>
      <c r="H215" s="139"/>
      <c r="I215" s="139"/>
      <c r="J215" s="139"/>
      <c r="K215" s="140"/>
      <c r="L215" s="141" t="s">
        <v>13</v>
      </c>
      <c r="M215" s="142"/>
      <c r="N215" s="142"/>
      <c r="O215" s="142"/>
      <c r="P215" s="142"/>
      <c r="Q215" s="142"/>
      <c r="R215" s="18" t="s">
        <v>21</v>
      </c>
      <c r="S215" s="19"/>
      <c r="T215" s="21"/>
      <c r="U215" s="21"/>
    </row>
    <row r="216" spans="1:21">
      <c r="B216" s="152" t="s">
        <v>280</v>
      </c>
      <c r="C216" s="152"/>
      <c r="D216" s="153"/>
      <c r="E216" s="143" t="s">
        <v>7</v>
      </c>
      <c r="F216" s="144"/>
      <c r="G216" s="144"/>
      <c r="H216" s="144"/>
      <c r="I216" s="144"/>
      <c r="J216" s="144"/>
      <c r="K216" s="145"/>
      <c r="L216" s="146" t="s">
        <v>14</v>
      </c>
      <c r="M216" s="147"/>
      <c r="N216" s="147"/>
      <c r="O216" s="147"/>
      <c r="P216" s="147"/>
      <c r="Q216" s="148"/>
      <c r="R216" s="136" t="s">
        <v>34</v>
      </c>
      <c r="S216" s="149"/>
      <c r="T216" s="21"/>
      <c r="U216" s="21"/>
    </row>
    <row r="217" spans="1:21">
      <c r="B217" s="150" t="s">
        <v>281</v>
      </c>
      <c r="C217" s="150"/>
      <c r="D217" s="151"/>
      <c r="E217" s="24"/>
      <c r="F217" s="25" t="s">
        <v>17</v>
      </c>
      <c r="G217" s="25"/>
      <c r="H217" s="25"/>
      <c r="I217" s="25"/>
      <c r="J217" s="26"/>
      <c r="K217" s="24"/>
      <c r="L217" s="27"/>
      <c r="M217" s="27"/>
      <c r="N217" s="27"/>
      <c r="O217" s="27"/>
      <c r="P217" s="27"/>
      <c r="Q217" s="27"/>
      <c r="R217" s="136" t="s">
        <v>33</v>
      </c>
      <c r="S217" s="137"/>
      <c r="T217" s="28"/>
      <c r="U217" s="21"/>
    </row>
    <row r="218" spans="1:21">
      <c r="B218" s="23"/>
      <c r="C218" s="23"/>
      <c r="D218" s="29"/>
      <c r="E218" s="25" t="s">
        <v>4</v>
      </c>
      <c r="F218" s="25" t="s">
        <v>29</v>
      </c>
      <c r="G218" s="25"/>
      <c r="H218" s="25" t="s">
        <v>6</v>
      </c>
      <c r="I218" s="25"/>
      <c r="J218" s="27"/>
      <c r="K218" s="25"/>
      <c r="L218" s="27"/>
      <c r="M218" s="27"/>
      <c r="N218" s="27"/>
      <c r="O218" s="27"/>
      <c r="P218" s="27"/>
      <c r="Q218" s="27"/>
      <c r="R218" s="136" t="s">
        <v>20</v>
      </c>
      <c r="S218" s="137"/>
      <c r="T218" s="28"/>
      <c r="U218" s="21"/>
    </row>
    <row r="219" spans="1:21">
      <c r="B219" s="23"/>
      <c r="C219" s="23"/>
      <c r="D219" s="29"/>
      <c r="E219" s="30" t="s">
        <v>16</v>
      </c>
      <c r="F219" s="25" t="s">
        <v>30</v>
      </c>
      <c r="G219" s="25"/>
      <c r="H219" s="26" t="s">
        <v>31</v>
      </c>
      <c r="I219" s="25"/>
      <c r="J219" s="27"/>
      <c r="K219" s="25"/>
      <c r="L219" s="27" t="s">
        <v>22</v>
      </c>
      <c r="M219" s="27"/>
      <c r="N219" s="27"/>
      <c r="O219" s="27"/>
      <c r="P219" s="27"/>
      <c r="Q219" s="27"/>
      <c r="R219" s="136" t="s">
        <v>3</v>
      </c>
      <c r="S219" s="137"/>
      <c r="T219" s="28"/>
      <c r="U219" s="21"/>
    </row>
    <row r="220" spans="1:21">
      <c r="B220" s="101"/>
      <c r="C220" s="101"/>
      <c r="D220" s="31"/>
      <c r="E220" s="30" t="s">
        <v>19</v>
      </c>
      <c r="F220" s="32" t="s">
        <v>41</v>
      </c>
      <c r="G220" s="25" t="s">
        <v>5</v>
      </c>
      <c r="H220" s="32" t="s">
        <v>42</v>
      </c>
      <c r="I220" s="25" t="s">
        <v>18</v>
      </c>
      <c r="J220" s="27" t="s">
        <v>10</v>
      </c>
      <c r="K220" s="25" t="s">
        <v>2</v>
      </c>
      <c r="L220" s="33" t="s">
        <v>15</v>
      </c>
      <c r="M220" s="27" t="s">
        <v>25</v>
      </c>
      <c r="N220" s="27" t="s">
        <v>26</v>
      </c>
      <c r="O220" s="27" t="s">
        <v>27</v>
      </c>
      <c r="P220" s="27" t="s">
        <v>28</v>
      </c>
      <c r="Q220" s="27" t="s">
        <v>32</v>
      </c>
      <c r="R220" s="100"/>
      <c r="S220" s="101"/>
      <c r="T220" s="28"/>
      <c r="U220" s="21"/>
    </row>
    <row r="221" spans="1:21">
      <c r="A221" s="43"/>
      <c r="B221" s="35"/>
      <c r="C221" s="35"/>
      <c r="D221" s="36"/>
      <c r="E221" s="30" t="s">
        <v>19</v>
      </c>
      <c r="F221" s="30" t="s">
        <v>40</v>
      </c>
      <c r="G221" s="30" t="s">
        <v>8</v>
      </c>
      <c r="H221" s="30" t="s">
        <v>39</v>
      </c>
      <c r="I221" s="30" t="s">
        <v>9</v>
      </c>
      <c r="J221" s="33" t="s">
        <v>11</v>
      </c>
      <c r="K221" s="30" t="s">
        <v>0</v>
      </c>
      <c r="L221" s="33" t="s">
        <v>38</v>
      </c>
      <c r="M221" s="33" t="s">
        <v>35</v>
      </c>
      <c r="N221" s="33" t="s">
        <v>36</v>
      </c>
      <c r="O221" s="33" t="s">
        <v>37</v>
      </c>
      <c r="P221" s="33" t="s">
        <v>11</v>
      </c>
      <c r="Q221" s="30" t="s">
        <v>0</v>
      </c>
      <c r="R221" s="39"/>
      <c r="S221" s="40"/>
      <c r="T221" s="41"/>
      <c r="U221" s="21"/>
    </row>
    <row r="222" spans="1:21" s="57" customFormat="1" ht="27" customHeight="1">
      <c r="A222" s="66"/>
      <c r="B222" s="5"/>
      <c r="C222" s="2" t="s">
        <v>266</v>
      </c>
      <c r="D222" s="4"/>
      <c r="E222" s="89">
        <v>13353820.199999999</v>
      </c>
      <c r="F222" s="90">
        <v>86913.4</v>
      </c>
      <c r="G222" s="90">
        <v>85190.91</v>
      </c>
      <c r="H222" s="90" t="s">
        <v>44</v>
      </c>
      <c r="I222" s="90">
        <v>21120</v>
      </c>
      <c r="J222" s="90">
        <v>9472992</v>
      </c>
      <c r="K222" s="90">
        <v>23020036.52</v>
      </c>
      <c r="L222" s="90">
        <v>337594</v>
      </c>
      <c r="M222" s="90">
        <v>7571310</v>
      </c>
      <c r="N222" s="90">
        <v>4315529.87</v>
      </c>
      <c r="O222" s="90">
        <v>1451838</v>
      </c>
      <c r="P222" s="90">
        <v>1035500</v>
      </c>
      <c r="Q222" s="90" t="s">
        <v>44</v>
      </c>
      <c r="R222" s="6"/>
      <c r="S222" s="5" t="s">
        <v>309</v>
      </c>
      <c r="T222" s="5"/>
    </row>
    <row r="223" spans="1:21" s="57" customFormat="1" ht="27" customHeight="1">
      <c r="A223" s="66"/>
      <c r="B223" s="5"/>
      <c r="C223" s="2" t="s">
        <v>267</v>
      </c>
      <c r="D223" s="4"/>
      <c r="E223" s="80">
        <v>12788719.68</v>
      </c>
      <c r="F223" s="60">
        <v>25562.75</v>
      </c>
      <c r="G223" s="60">
        <v>148014.31</v>
      </c>
      <c r="H223" s="60" t="s">
        <v>44</v>
      </c>
      <c r="I223" s="60">
        <v>32500</v>
      </c>
      <c r="J223" s="60">
        <v>8677756.5</v>
      </c>
      <c r="K223" s="60">
        <v>12672553.24</v>
      </c>
      <c r="L223" s="60">
        <v>414280.47</v>
      </c>
      <c r="M223" s="60">
        <v>5873145</v>
      </c>
      <c r="N223" s="60">
        <v>2183565.4900000002</v>
      </c>
      <c r="O223" s="60">
        <v>2676300</v>
      </c>
      <c r="P223" s="60">
        <v>879512.2</v>
      </c>
      <c r="Q223" s="60" t="s">
        <v>44</v>
      </c>
      <c r="R223" s="5"/>
      <c r="S223" s="5" t="s">
        <v>310</v>
      </c>
      <c r="T223" s="5"/>
    </row>
    <row r="224" spans="1:21" s="57" customFormat="1" ht="27" customHeight="1">
      <c r="A224" s="66"/>
      <c r="B224" s="5"/>
      <c r="C224" s="2" t="s">
        <v>268</v>
      </c>
      <c r="D224" s="4"/>
      <c r="E224" s="80">
        <v>12693701.93</v>
      </c>
      <c r="F224" s="60">
        <v>54127.5</v>
      </c>
      <c r="G224" s="60">
        <v>84319.11</v>
      </c>
      <c r="H224" s="60">
        <v>121751</v>
      </c>
      <c r="I224" s="60">
        <v>55288.56</v>
      </c>
      <c r="J224" s="60">
        <v>10541892</v>
      </c>
      <c r="K224" s="60">
        <v>36560268.200000003</v>
      </c>
      <c r="L224" s="60">
        <v>637813</v>
      </c>
      <c r="M224" s="60">
        <v>7902804</v>
      </c>
      <c r="N224" s="60">
        <v>6978609.46</v>
      </c>
      <c r="O224" s="60">
        <v>2685950</v>
      </c>
      <c r="P224" s="60">
        <v>205928.48</v>
      </c>
      <c r="Q224" s="60">
        <v>15000</v>
      </c>
      <c r="R224" s="5"/>
      <c r="S224" s="5" t="s">
        <v>311</v>
      </c>
      <c r="T224" s="5"/>
    </row>
    <row r="225" spans="1:21" s="57" customFormat="1" ht="27" customHeight="1">
      <c r="A225" s="66"/>
      <c r="B225" s="5"/>
      <c r="C225" s="2" t="s">
        <v>269</v>
      </c>
      <c r="D225" s="5"/>
      <c r="E225" s="80">
        <v>12944475.65</v>
      </c>
      <c r="F225" s="60">
        <v>146241</v>
      </c>
      <c r="G225" s="60">
        <v>238369.72</v>
      </c>
      <c r="H225" s="60" t="s">
        <v>44</v>
      </c>
      <c r="I225" s="60">
        <v>10280</v>
      </c>
      <c r="J225" s="60">
        <v>7300975</v>
      </c>
      <c r="K225" s="60">
        <v>33979707.740000002</v>
      </c>
      <c r="L225" s="60">
        <v>558493</v>
      </c>
      <c r="M225" s="60">
        <v>5483542</v>
      </c>
      <c r="N225" s="60">
        <v>3506606.28</v>
      </c>
      <c r="O225" s="60">
        <v>3738157.99</v>
      </c>
      <c r="P225" s="60">
        <v>500666.88</v>
      </c>
      <c r="Q225" s="60" t="s">
        <v>44</v>
      </c>
      <c r="R225" s="5"/>
      <c r="S225" s="5" t="s">
        <v>322</v>
      </c>
      <c r="T225" s="2" t="s">
        <v>323</v>
      </c>
    </row>
    <row r="226" spans="1:21" s="57" customFormat="1" ht="27" customHeight="1">
      <c r="A226" s="66"/>
      <c r="B226" s="5"/>
      <c r="C226" s="2" t="s">
        <v>270</v>
      </c>
      <c r="D226" s="5"/>
      <c r="E226" s="80">
        <v>13665807.73</v>
      </c>
      <c r="F226" s="60">
        <v>62938.8</v>
      </c>
      <c r="G226" s="60">
        <v>199648.18</v>
      </c>
      <c r="H226" s="60" t="s">
        <v>44</v>
      </c>
      <c r="I226" s="60">
        <v>21100</v>
      </c>
      <c r="J226" s="60">
        <v>9366603</v>
      </c>
      <c r="K226" s="60">
        <v>37265592.420000002</v>
      </c>
      <c r="L226" s="60">
        <v>425160</v>
      </c>
      <c r="M226" s="60">
        <v>7545836</v>
      </c>
      <c r="N226" s="60">
        <v>3816530.95</v>
      </c>
      <c r="O226" s="60">
        <v>3131981.31</v>
      </c>
      <c r="P226" s="60">
        <v>1606226.87</v>
      </c>
      <c r="Q226" s="60">
        <v>420000</v>
      </c>
      <c r="R226" s="5"/>
      <c r="S226" s="5" t="s">
        <v>324</v>
      </c>
      <c r="T226" s="2"/>
    </row>
    <row r="227" spans="1:21" s="57" customFormat="1" ht="27" customHeight="1">
      <c r="A227" s="66"/>
      <c r="B227" s="1" t="s">
        <v>60</v>
      </c>
      <c r="C227" s="4"/>
      <c r="D227" s="5"/>
      <c r="E227" s="79">
        <f>SUM(E228:E231)</f>
        <v>60109083.719999999</v>
      </c>
      <c r="F227" s="79">
        <f t="shared" ref="F227:Q227" si="14">SUM(F228:F231)</f>
        <v>259249.4</v>
      </c>
      <c r="G227" s="79">
        <f>SUM(G228:G231)</f>
        <v>705838.77</v>
      </c>
      <c r="H227" s="79">
        <f t="shared" si="14"/>
        <v>496202</v>
      </c>
      <c r="I227" s="79">
        <f t="shared" si="14"/>
        <v>657102.34000000008</v>
      </c>
      <c r="J227" s="79">
        <f t="shared" si="14"/>
        <v>47140085</v>
      </c>
      <c r="K227" s="79">
        <f t="shared" si="14"/>
        <v>173612569.13999999</v>
      </c>
      <c r="L227" s="79">
        <f t="shared" si="14"/>
        <v>2589464.7999999998</v>
      </c>
      <c r="M227" s="79">
        <f t="shared" si="14"/>
        <v>30184172.969999999</v>
      </c>
      <c r="N227" s="79">
        <f t="shared" si="14"/>
        <v>13449730.890000001</v>
      </c>
      <c r="O227" s="79">
        <f t="shared" si="14"/>
        <v>13501992.289999999</v>
      </c>
      <c r="P227" s="79">
        <f t="shared" si="14"/>
        <v>4862103.54</v>
      </c>
      <c r="Q227" s="79">
        <f t="shared" si="14"/>
        <v>253592</v>
      </c>
      <c r="R227" s="5"/>
      <c r="S227" s="6" t="s">
        <v>92</v>
      </c>
      <c r="T227" s="4"/>
    </row>
    <row r="228" spans="1:21" s="57" customFormat="1" ht="27" customHeight="1">
      <c r="A228" s="66"/>
      <c r="B228" s="1"/>
      <c r="C228" s="2" t="s">
        <v>271</v>
      </c>
      <c r="D228" s="5"/>
      <c r="E228" s="80">
        <v>15705902.85</v>
      </c>
      <c r="F228" s="60">
        <v>73651</v>
      </c>
      <c r="G228" s="60">
        <v>107393.69</v>
      </c>
      <c r="H228" s="60" t="s">
        <v>44</v>
      </c>
      <c r="I228" s="60">
        <v>70371</v>
      </c>
      <c r="J228" s="60">
        <v>13277435</v>
      </c>
      <c r="K228" s="60">
        <v>47161886.399999999</v>
      </c>
      <c r="L228" s="60">
        <v>1307002</v>
      </c>
      <c r="M228" s="60">
        <v>7651973</v>
      </c>
      <c r="N228" s="60">
        <v>3965236.69</v>
      </c>
      <c r="O228" s="60">
        <v>2781205.42</v>
      </c>
      <c r="P228" s="60">
        <v>2570531.1800000002</v>
      </c>
      <c r="Q228" s="60">
        <v>9000</v>
      </c>
      <c r="R228" s="5"/>
      <c r="S228" s="5" t="s">
        <v>312</v>
      </c>
      <c r="T228" s="4"/>
    </row>
    <row r="229" spans="1:21" s="57" customFormat="1" ht="27" customHeight="1">
      <c r="A229" s="66"/>
      <c r="B229" s="2"/>
      <c r="C229" s="2" t="s">
        <v>272</v>
      </c>
      <c r="D229" s="5"/>
      <c r="E229" s="83">
        <v>17133783.02</v>
      </c>
      <c r="F229" s="60">
        <v>67124.800000000003</v>
      </c>
      <c r="G229" s="60">
        <v>294232.14</v>
      </c>
      <c r="H229" s="60" t="s">
        <v>44</v>
      </c>
      <c r="I229" s="60">
        <v>375368.34</v>
      </c>
      <c r="J229" s="60">
        <v>16237066</v>
      </c>
      <c r="K229" s="60">
        <v>51978082.600000001</v>
      </c>
      <c r="L229" s="60">
        <v>693311</v>
      </c>
      <c r="M229" s="60">
        <v>8973661</v>
      </c>
      <c r="N229" s="60">
        <v>3072077.62</v>
      </c>
      <c r="O229" s="60">
        <v>5233272</v>
      </c>
      <c r="P229" s="60">
        <v>401849.55</v>
      </c>
      <c r="Q229" s="60" t="s">
        <v>44</v>
      </c>
      <c r="R229" s="5"/>
      <c r="S229" s="5" t="s">
        <v>313</v>
      </c>
      <c r="T229" s="4"/>
    </row>
    <row r="230" spans="1:21" s="57" customFormat="1" ht="27" customHeight="1">
      <c r="A230" s="66"/>
      <c r="B230" s="5"/>
      <c r="C230" s="2" t="s">
        <v>273</v>
      </c>
      <c r="D230" s="5"/>
      <c r="E230" s="83">
        <v>12296960.32</v>
      </c>
      <c r="F230" s="60">
        <v>9819.6</v>
      </c>
      <c r="G230" s="60">
        <v>134219.9</v>
      </c>
      <c r="H230" s="60">
        <v>496202</v>
      </c>
      <c r="I230" s="60">
        <v>119200</v>
      </c>
      <c r="J230" s="60">
        <v>8008221</v>
      </c>
      <c r="K230" s="60">
        <v>34121024.640000001</v>
      </c>
      <c r="L230" s="60">
        <v>358678.8</v>
      </c>
      <c r="M230" s="60">
        <v>6130391.1299999999</v>
      </c>
      <c r="N230" s="60">
        <v>3778216.71</v>
      </c>
      <c r="O230" s="60">
        <v>1734237</v>
      </c>
      <c r="P230" s="60">
        <v>849222.81</v>
      </c>
      <c r="Q230" s="60">
        <v>244592</v>
      </c>
      <c r="R230" s="5"/>
      <c r="S230" s="5" t="s">
        <v>314</v>
      </c>
      <c r="T230" s="5"/>
    </row>
    <row r="231" spans="1:21" s="57" customFormat="1" ht="27" customHeight="1">
      <c r="A231" s="66"/>
      <c r="B231" s="5"/>
      <c r="C231" s="2" t="s">
        <v>274</v>
      </c>
      <c r="D231" s="5"/>
      <c r="E231" s="83">
        <v>14972437.529999999</v>
      </c>
      <c r="F231" s="60">
        <v>108654</v>
      </c>
      <c r="G231" s="60">
        <v>169993.04</v>
      </c>
      <c r="H231" s="60" t="s">
        <v>44</v>
      </c>
      <c r="I231" s="60">
        <v>92163</v>
      </c>
      <c r="J231" s="60">
        <v>9617363</v>
      </c>
      <c r="K231" s="60">
        <v>40351575.5</v>
      </c>
      <c r="L231" s="60">
        <v>230473</v>
      </c>
      <c r="M231" s="60">
        <v>7428147.8399999999</v>
      </c>
      <c r="N231" s="60">
        <v>2634199.87</v>
      </c>
      <c r="O231" s="60">
        <v>3753277.87</v>
      </c>
      <c r="P231" s="60">
        <v>1040500</v>
      </c>
      <c r="Q231" s="60" t="s">
        <v>44</v>
      </c>
      <c r="R231" s="5"/>
      <c r="S231" s="5" t="s">
        <v>315</v>
      </c>
      <c r="T231" s="5"/>
    </row>
    <row r="232" spans="1:21" s="57" customFormat="1" ht="27" customHeight="1">
      <c r="A232" s="66"/>
      <c r="B232" s="1" t="s">
        <v>61</v>
      </c>
      <c r="C232" s="4"/>
      <c r="D232" s="5"/>
      <c r="E232" s="84">
        <f t="shared" ref="E232:Q232" si="15">SUM(E233:E237,E252:E257)</f>
        <v>344548421.65000004</v>
      </c>
      <c r="F232" s="84">
        <f t="shared" si="15"/>
        <v>4980059.6499999994</v>
      </c>
      <c r="G232" s="84">
        <f t="shared" si="15"/>
        <v>4216846.5</v>
      </c>
      <c r="H232" s="84">
        <f t="shared" si="15"/>
        <v>13188196.99</v>
      </c>
      <c r="I232" s="84">
        <f t="shared" si="15"/>
        <v>1219650.1099999999</v>
      </c>
      <c r="J232" s="84">
        <f t="shared" si="15"/>
        <v>106424827.56999999</v>
      </c>
      <c r="K232" s="84">
        <f t="shared" si="15"/>
        <v>872028452.47000003</v>
      </c>
      <c r="L232" s="84">
        <f t="shared" si="15"/>
        <v>18301858.890000001</v>
      </c>
      <c r="M232" s="84">
        <f t="shared" si="15"/>
        <v>122317623.10000001</v>
      </c>
      <c r="N232" s="84">
        <f t="shared" si="15"/>
        <v>118724773.29000001</v>
      </c>
      <c r="O232" s="84">
        <f t="shared" si="15"/>
        <v>83282095.670000002</v>
      </c>
      <c r="P232" s="84">
        <f t="shared" si="15"/>
        <v>18799207.68</v>
      </c>
      <c r="Q232" s="84">
        <f t="shared" si="15"/>
        <v>7533460</v>
      </c>
      <c r="R232" s="6"/>
      <c r="S232" s="6" t="s">
        <v>316</v>
      </c>
      <c r="T232" s="74"/>
    </row>
    <row r="233" spans="1:21" s="57" customFormat="1" ht="27" customHeight="1">
      <c r="A233" s="66"/>
      <c r="B233" s="4"/>
      <c r="C233" s="2" t="s">
        <v>275</v>
      </c>
      <c r="D233" s="5"/>
      <c r="E233" s="60">
        <v>54872263.670000002</v>
      </c>
      <c r="F233" s="60">
        <v>1401409</v>
      </c>
      <c r="G233" s="60">
        <v>916721.49</v>
      </c>
      <c r="H233" s="60">
        <v>2954221.59</v>
      </c>
      <c r="I233" s="60">
        <v>133780</v>
      </c>
      <c r="J233" s="60">
        <v>13572362</v>
      </c>
      <c r="K233" s="60">
        <v>134545587.5</v>
      </c>
      <c r="L233" s="60">
        <v>381980</v>
      </c>
      <c r="M233" s="60">
        <v>23121527</v>
      </c>
      <c r="N233" s="60">
        <v>25061614.170000002</v>
      </c>
      <c r="O233" s="60">
        <v>11615620.1</v>
      </c>
      <c r="P233" s="60">
        <v>1347280</v>
      </c>
      <c r="Q233" s="60">
        <v>12000</v>
      </c>
      <c r="R233" s="5"/>
      <c r="S233" s="5" t="s">
        <v>317</v>
      </c>
      <c r="T233" s="4"/>
    </row>
    <row r="234" spans="1:21" s="57" customFormat="1" ht="27" customHeight="1">
      <c r="A234" s="66"/>
      <c r="B234" s="4"/>
      <c r="C234" s="2" t="s">
        <v>276</v>
      </c>
      <c r="D234" s="5"/>
      <c r="E234" s="83">
        <v>91807911.670000002</v>
      </c>
      <c r="F234" s="60">
        <v>2879343.05</v>
      </c>
      <c r="G234" s="60">
        <v>1472685.68</v>
      </c>
      <c r="H234" s="60">
        <v>4529892</v>
      </c>
      <c r="I234" s="60">
        <v>577013.11</v>
      </c>
      <c r="J234" s="60">
        <v>19407408</v>
      </c>
      <c r="K234" s="60">
        <v>226912310.36000001</v>
      </c>
      <c r="L234" s="60">
        <v>1815318</v>
      </c>
      <c r="M234" s="60">
        <v>22065443.23</v>
      </c>
      <c r="N234" s="60">
        <v>36221876.57</v>
      </c>
      <c r="O234" s="60">
        <v>20886433</v>
      </c>
      <c r="P234" s="60">
        <v>5336723.93</v>
      </c>
      <c r="Q234" s="60" t="s">
        <v>44</v>
      </c>
      <c r="R234" s="5"/>
      <c r="S234" s="5" t="s">
        <v>318</v>
      </c>
      <c r="T234" s="4"/>
    </row>
    <row r="235" spans="1:21" s="57" customFormat="1" ht="27" customHeight="1">
      <c r="A235" s="66"/>
      <c r="B235" s="4"/>
      <c r="C235" s="2" t="s">
        <v>277</v>
      </c>
      <c r="D235" s="5"/>
      <c r="E235" s="83">
        <v>16510774.52</v>
      </c>
      <c r="F235" s="60">
        <v>1400</v>
      </c>
      <c r="G235" s="60">
        <v>83280.69</v>
      </c>
      <c r="H235" s="60">
        <v>1391340.4</v>
      </c>
      <c r="I235" s="60">
        <v>302154</v>
      </c>
      <c r="J235" s="60">
        <v>12384790</v>
      </c>
      <c r="K235" s="60">
        <v>48962689.219999999</v>
      </c>
      <c r="L235" s="60">
        <v>629986.89</v>
      </c>
      <c r="M235" s="60">
        <v>10942298</v>
      </c>
      <c r="N235" s="60">
        <v>8863474.1199999992</v>
      </c>
      <c r="O235" s="60">
        <v>464640</v>
      </c>
      <c r="P235" s="60">
        <v>1445215.31</v>
      </c>
      <c r="Q235" s="60">
        <v>7521460</v>
      </c>
      <c r="R235" s="5"/>
      <c r="S235" s="5" t="s">
        <v>319</v>
      </c>
      <c r="T235" s="4"/>
    </row>
    <row r="236" spans="1:21" s="57" customFormat="1" ht="27" customHeight="1">
      <c r="A236" s="66"/>
      <c r="B236" s="5"/>
      <c r="C236" s="2" t="s">
        <v>278</v>
      </c>
      <c r="D236" s="5"/>
      <c r="E236" s="83">
        <v>14196269.289999999</v>
      </c>
      <c r="F236" s="60">
        <v>24064.799999999999</v>
      </c>
      <c r="G236" s="60">
        <v>1074873.25</v>
      </c>
      <c r="H236" s="60" t="s">
        <v>44</v>
      </c>
      <c r="I236" s="60">
        <v>700</v>
      </c>
      <c r="J236" s="60">
        <v>10114668</v>
      </c>
      <c r="K236" s="60">
        <v>46121422.340000004</v>
      </c>
      <c r="L236" s="60">
        <v>283284</v>
      </c>
      <c r="M236" s="60">
        <v>6793588</v>
      </c>
      <c r="N236" s="60">
        <v>5481144.0999999996</v>
      </c>
      <c r="O236" s="60">
        <v>2643126.6</v>
      </c>
      <c r="P236" s="60">
        <v>1421000</v>
      </c>
      <c r="Q236" s="60" t="s">
        <v>44</v>
      </c>
      <c r="R236" s="5"/>
      <c r="S236" s="5" t="s">
        <v>320</v>
      </c>
      <c r="T236" s="5"/>
    </row>
    <row r="237" spans="1:21" s="57" customFormat="1" ht="27" customHeight="1">
      <c r="A237" s="66"/>
      <c r="B237" s="5"/>
      <c r="C237" s="2" t="s">
        <v>279</v>
      </c>
      <c r="D237" s="5"/>
      <c r="E237" s="83">
        <v>21951450.18</v>
      </c>
      <c r="F237" s="60">
        <v>90030</v>
      </c>
      <c r="G237" s="60">
        <v>160532</v>
      </c>
      <c r="H237" s="60">
        <v>1195824</v>
      </c>
      <c r="I237" s="60">
        <v>14510</v>
      </c>
      <c r="J237" s="60">
        <v>11723574</v>
      </c>
      <c r="K237" s="60">
        <v>58548266.359999999</v>
      </c>
      <c r="L237" s="60">
        <v>1727415.5</v>
      </c>
      <c r="M237" s="60">
        <v>8935845</v>
      </c>
      <c r="N237" s="60">
        <v>7727173.5300000003</v>
      </c>
      <c r="O237" s="60">
        <v>1884220.4</v>
      </c>
      <c r="P237" s="60">
        <v>743000</v>
      </c>
      <c r="Q237" s="60" t="s">
        <v>44</v>
      </c>
      <c r="R237" s="5"/>
      <c r="S237" s="5" t="s">
        <v>321</v>
      </c>
      <c r="T237" s="5"/>
    </row>
    <row r="238" spans="1:21">
      <c r="A238" s="46"/>
      <c r="B238" s="42"/>
      <c r="C238" s="53"/>
      <c r="D238" s="118"/>
      <c r="E238" s="50"/>
      <c r="F238" s="51"/>
      <c r="G238" s="51"/>
      <c r="H238" s="51"/>
      <c r="I238" s="51"/>
      <c r="J238" s="51"/>
      <c r="K238" s="51"/>
      <c r="L238" s="52"/>
      <c r="M238" s="52"/>
      <c r="N238" s="52"/>
      <c r="O238" s="52"/>
      <c r="P238" s="52"/>
      <c r="Q238" s="121"/>
      <c r="R238" s="42"/>
      <c r="S238" s="42"/>
      <c r="T238" s="48"/>
    </row>
    <row r="239" spans="1:21" ht="13.5" customHeight="1">
      <c r="B239" s="42"/>
      <c r="C239" s="53"/>
      <c r="D239" s="49"/>
      <c r="E239" s="49"/>
      <c r="F239" s="46"/>
      <c r="G239" s="46"/>
      <c r="H239" s="46"/>
      <c r="I239" s="46"/>
      <c r="J239" s="46"/>
      <c r="K239" s="46"/>
      <c r="L239" s="48"/>
      <c r="M239" s="48"/>
      <c r="N239" s="48"/>
      <c r="O239" s="48"/>
      <c r="P239" s="48"/>
      <c r="Q239" s="48"/>
      <c r="R239" s="42"/>
      <c r="S239" s="42"/>
      <c r="T239" s="48"/>
    </row>
    <row r="240" spans="1:21" s="115" customFormat="1" ht="26.25">
      <c r="A240" s="114"/>
      <c r="B240" s="107" t="s">
        <v>1</v>
      </c>
      <c r="C240" s="106">
        <v>19.3</v>
      </c>
      <c r="D240" s="107" t="s">
        <v>325</v>
      </c>
      <c r="E240" s="105"/>
      <c r="F240" s="105"/>
      <c r="G240" s="105"/>
      <c r="H240" s="105"/>
      <c r="I240" s="105"/>
      <c r="J240" s="105"/>
      <c r="K240" s="105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</row>
    <row r="241" spans="1:21" s="115" customFormat="1" ht="26.25">
      <c r="A241" s="114"/>
      <c r="B241" s="107" t="s">
        <v>23</v>
      </c>
      <c r="C241" s="106">
        <v>19.3</v>
      </c>
      <c r="D241" s="110" t="s">
        <v>326</v>
      </c>
      <c r="E241" s="109"/>
      <c r="F241" s="109"/>
      <c r="G241" s="109"/>
      <c r="H241" s="109"/>
      <c r="I241" s="109"/>
      <c r="J241" s="109"/>
      <c r="K241" s="109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</row>
    <row r="242" spans="1:21" s="115" customFormat="1" ht="26.25">
      <c r="A242" s="114"/>
      <c r="B242" s="107"/>
      <c r="C242" s="106"/>
      <c r="D242" s="110" t="s">
        <v>328</v>
      </c>
      <c r="E242" s="109"/>
      <c r="F242" s="109"/>
      <c r="G242" s="109"/>
      <c r="H242" s="109"/>
      <c r="I242" s="109"/>
      <c r="J242" s="109"/>
      <c r="K242" s="109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</row>
    <row r="243" spans="1:21">
      <c r="B243" s="7"/>
      <c r="C243" s="8"/>
      <c r="D243" s="11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10"/>
      <c r="P243" s="10"/>
      <c r="Q243" s="10"/>
      <c r="R243" s="10"/>
      <c r="S243" s="12" t="s">
        <v>24</v>
      </c>
      <c r="T243" s="10"/>
      <c r="U243" s="10"/>
    </row>
    <row r="244" spans="1:21" ht="6" customHeight="1">
      <c r="A244" s="43"/>
      <c r="T244" s="45"/>
    </row>
    <row r="245" spans="1:21">
      <c r="B245" s="16"/>
      <c r="C245" s="16"/>
      <c r="D245" s="17"/>
      <c r="E245" s="138" t="s">
        <v>12</v>
      </c>
      <c r="F245" s="139"/>
      <c r="G245" s="139"/>
      <c r="H245" s="139"/>
      <c r="I245" s="139"/>
      <c r="J245" s="139"/>
      <c r="K245" s="140"/>
      <c r="L245" s="141" t="s">
        <v>13</v>
      </c>
      <c r="M245" s="142"/>
      <c r="N245" s="142"/>
      <c r="O245" s="142"/>
      <c r="P245" s="142"/>
      <c r="Q245" s="142"/>
      <c r="R245" s="18" t="s">
        <v>21</v>
      </c>
      <c r="S245" s="19"/>
      <c r="T245" s="21"/>
      <c r="U245" s="21"/>
    </row>
    <row r="246" spans="1:21">
      <c r="B246" s="152" t="s">
        <v>280</v>
      </c>
      <c r="C246" s="152"/>
      <c r="D246" s="153"/>
      <c r="E246" s="143" t="s">
        <v>7</v>
      </c>
      <c r="F246" s="144"/>
      <c r="G246" s="144"/>
      <c r="H246" s="144"/>
      <c r="I246" s="144"/>
      <c r="J246" s="144"/>
      <c r="K246" s="145"/>
      <c r="L246" s="146" t="s">
        <v>14</v>
      </c>
      <c r="M246" s="147"/>
      <c r="N246" s="147"/>
      <c r="O246" s="147"/>
      <c r="P246" s="147"/>
      <c r="Q246" s="148"/>
      <c r="R246" s="136" t="s">
        <v>34</v>
      </c>
      <c r="S246" s="149"/>
      <c r="T246" s="21"/>
      <c r="U246" s="21"/>
    </row>
    <row r="247" spans="1:21">
      <c r="B247" s="150" t="s">
        <v>281</v>
      </c>
      <c r="C247" s="150"/>
      <c r="D247" s="151"/>
      <c r="E247" s="24"/>
      <c r="F247" s="25" t="s">
        <v>17</v>
      </c>
      <c r="G247" s="25"/>
      <c r="H247" s="25"/>
      <c r="I247" s="25"/>
      <c r="J247" s="26"/>
      <c r="K247" s="24"/>
      <c r="L247" s="27"/>
      <c r="M247" s="27"/>
      <c r="N247" s="27"/>
      <c r="O247" s="27"/>
      <c r="P247" s="27"/>
      <c r="Q247" s="27"/>
      <c r="R247" s="136" t="s">
        <v>33</v>
      </c>
      <c r="S247" s="137"/>
      <c r="T247" s="28"/>
      <c r="U247" s="21"/>
    </row>
    <row r="248" spans="1:21">
      <c r="B248" s="23"/>
      <c r="C248" s="23"/>
      <c r="D248" s="29"/>
      <c r="E248" s="25" t="s">
        <v>4</v>
      </c>
      <c r="F248" s="25" t="s">
        <v>29</v>
      </c>
      <c r="G248" s="25"/>
      <c r="H248" s="25" t="s">
        <v>6</v>
      </c>
      <c r="I248" s="25"/>
      <c r="J248" s="27"/>
      <c r="K248" s="25"/>
      <c r="L248" s="27"/>
      <c r="M248" s="27"/>
      <c r="N248" s="27"/>
      <c r="O248" s="27"/>
      <c r="P248" s="27"/>
      <c r="Q248" s="27"/>
      <c r="R248" s="136" t="s">
        <v>20</v>
      </c>
      <c r="S248" s="137"/>
      <c r="T248" s="28"/>
      <c r="U248" s="21"/>
    </row>
    <row r="249" spans="1:21">
      <c r="B249" s="23"/>
      <c r="C249" s="23"/>
      <c r="D249" s="29"/>
      <c r="E249" s="30" t="s">
        <v>16</v>
      </c>
      <c r="F249" s="25" t="s">
        <v>30</v>
      </c>
      <c r="G249" s="25"/>
      <c r="H249" s="26" t="s">
        <v>31</v>
      </c>
      <c r="I249" s="25"/>
      <c r="J249" s="27"/>
      <c r="K249" s="25"/>
      <c r="L249" s="27" t="s">
        <v>22</v>
      </c>
      <c r="M249" s="27"/>
      <c r="N249" s="27"/>
      <c r="O249" s="27"/>
      <c r="P249" s="27"/>
      <c r="Q249" s="27"/>
      <c r="R249" s="136" t="s">
        <v>3</v>
      </c>
      <c r="S249" s="137"/>
      <c r="T249" s="28"/>
      <c r="U249" s="21"/>
    </row>
    <row r="250" spans="1:21">
      <c r="B250" s="101"/>
      <c r="C250" s="101"/>
      <c r="D250" s="31"/>
      <c r="E250" s="30" t="s">
        <v>19</v>
      </c>
      <c r="F250" s="32" t="s">
        <v>41</v>
      </c>
      <c r="G250" s="25" t="s">
        <v>5</v>
      </c>
      <c r="H250" s="32" t="s">
        <v>42</v>
      </c>
      <c r="I250" s="25" t="s">
        <v>18</v>
      </c>
      <c r="J250" s="27" t="s">
        <v>10</v>
      </c>
      <c r="K250" s="25" t="s">
        <v>2</v>
      </c>
      <c r="L250" s="33" t="s">
        <v>15</v>
      </c>
      <c r="M250" s="27" t="s">
        <v>25</v>
      </c>
      <c r="N250" s="27" t="s">
        <v>26</v>
      </c>
      <c r="O250" s="27" t="s">
        <v>27</v>
      </c>
      <c r="P250" s="27" t="s">
        <v>28</v>
      </c>
      <c r="Q250" s="27" t="s">
        <v>32</v>
      </c>
      <c r="R250" s="100"/>
      <c r="S250" s="101"/>
      <c r="T250" s="28"/>
      <c r="U250" s="21"/>
    </row>
    <row r="251" spans="1:21">
      <c r="A251" s="43"/>
      <c r="B251" s="35"/>
      <c r="C251" s="35"/>
      <c r="D251" s="36"/>
      <c r="E251" s="37" t="s">
        <v>19</v>
      </c>
      <c r="F251" s="30" t="s">
        <v>40</v>
      </c>
      <c r="G251" s="30" t="s">
        <v>8</v>
      </c>
      <c r="H251" s="30" t="s">
        <v>39</v>
      </c>
      <c r="I251" s="30" t="s">
        <v>9</v>
      </c>
      <c r="J251" s="33" t="s">
        <v>11</v>
      </c>
      <c r="K251" s="30" t="s">
        <v>0</v>
      </c>
      <c r="L251" s="33" t="s">
        <v>38</v>
      </c>
      <c r="M251" s="33" t="s">
        <v>35</v>
      </c>
      <c r="N251" s="33" t="s">
        <v>36</v>
      </c>
      <c r="O251" s="33" t="s">
        <v>37</v>
      </c>
      <c r="P251" s="33" t="s">
        <v>11</v>
      </c>
      <c r="Q251" s="30" t="s">
        <v>0</v>
      </c>
      <c r="R251" s="39"/>
      <c r="S251" s="40"/>
      <c r="T251" s="41"/>
      <c r="U251" s="21"/>
    </row>
    <row r="252" spans="1:21" s="57" customFormat="1" ht="27" customHeight="1">
      <c r="A252" s="66"/>
      <c r="B252" s="5"/>
      <c r="C252" s="2" t="s">
        <v>282</v>
      </c>
      <c r="D252" s="59"/>
      <c r="E252" s="97">
        <v>15021341.9</v>
      </c>
      <c r="F252" s="90">
        <v>44052</v>
      </c>
      <c r="G252" s="90">
        <v>213815.33</v>
      </c>
      <c r="H252" s="90" t="s">
        <v>44</v>
      </c>
      <c r="I252" s="90">
        <v>37074</v>
      </c>
      <c r="J252" s="90">
        <v>10841491</v>
      </c>
      <c r="K252" s="90">
        <v>52415457.460000001</v>
      </c>
      <c r="L252" s="90">
        <v>5365495</v>
      </c>
      <c r="M252" s="90">
        <v>6001583.8700000001</v>
      </c>
      <c r="N252" s="90">
        <v>2692174.26</v>
      </c>
      <c r="O252" s="90">
        <v>3690490</v>
      </c>
      <c r="P252" s="90">
        <v>1095563.49</v>
      </c>
      <c r="Q252" s="90" t="s">
        <v>44</v>
      </c>
      <c r="R252" s="6"/>
      <c r="S252" s="5" t="s">
        <v>294</v>
      </c>
    </row>
    <row r="253" spans="1:21" s="57" customFormat="1" ht="27" customHeight="1">
      <c r="A253" s="66"/>
      <c r="B253" s="5"/>
      <c r="C253" s="2" t="s">
        <v>283</v>
      </c>
      <c r="D253" s="59"/>
      <c r="E253" s="83">
        <v>12188810.720000001</v>
      </c>
      <c r="F253" s="60">
        <v>2930.8</v>
      </c>
      <c r="G253" s="60" t="s">
        <v>44</v>
      </c>
      <c r="H253" s="60" t="s">
        <v>44</v>
      </c>
      <c r="I253" s="60" t="s">
        <v>44</v>
      </c>
      <c r="J253" s="60">
        <v>2422340</v>
      </c>
      <c r="K253" s="60">
        <v>26805823.039999999</v>
      </c>
      <c r="L253" s="60">
        <v>226961.5</v>
      </c>
      <c r="M253" s="60">
        <v>5670259</v>
      </c>
      <c r="N253" s="60">
        <v>1452599</v>
      </c>
      <c r="O253" s="60">
        <v>2175600</v>
      </c>
      <c r="P253" s="60">
        <v>1612363.1</v>
      </c>
      <c r="Q253" s="60" t="s">
        <v>44</v>
      </c>
      <c r="R253" s="5"/>
      <c r="S253" s="5" t="s">
        <v>295</v>
      </c>
    </row>
    <row r="254" spans="1:21" s="57" customFormat="1" ht="27" customHeight="1">
      <c r="A254" s="66"/>
      <c r="B254" s="5"/>
      <c r="C254" s="2" t="s">
        <v>284</v>
      </c>
      <c r="D254" s="59"/>
      <c r="E254" s="83">
        <v>12734980.07</v>
      </c>
      <c r="F254" s="60">
        <v>20096</v>
      </c>
      <c r="G254" s="60">
        <v>15296</v>
      </c>
      <c r="H254" s="60">
        <v>902191</v>
      </c>
      <c r="I254" s="60">
        <v>42060</v>
      </c>
      <c r="J254" s="60">
        <v>8227750</v>
      </c>
      <c r="K254" s="60">
        <v>35932224.240000002</v>
      </c>
      <c r="L254" s="60">
        <v>414988</v>
      </c>
      <c r="M254" s="60">
        <v>5914531</v>
      </c>
      <c r="N254" s="60">
        <v>6423564.3899999997</v>
      </c>
      <c r="O254" s="60">
        <v>2504162.5</v>
      </c>
      <c r="P254" s="60">
        <v>1325258.96</v>
      </c>
      <c r="Q254" s="60" t="s">
        <v>44</v>
      </c>
      <c r="R254" s="5"/>
      <c r="S254" s="5" t="s">
        <v>296</v>
      </c>
    </row>
    <row r="255" spans="1:21" s="57" customFormat="1" ht="27" customHeight="1">
      <c r="A255" s="66"/>
      <c r="B255" s="5"/>
      <c r="C255" s="2" t="s">
        <v>285</v>
      </c>
      <c r="D255" s="59"/>
      <c r="E255" s="83">
        <v>11412362.050000001</v>
      </c>
      <c r="F255" s="60">
        <v>15030</v>
      </c>
      <c r="G255" s="60" t="s">
        <v>44</v>
      </c>
      <c r="H255" s="60">
        <v>450000</v>
      </c>
      <c r="I255" s="60">
        <v>23200</v>
      </c>
      <c r="J255" s="60">
        <v>3546960.57</v>
      </c>
      <c r="K255" s="60">
        <v>27366344.670000002</v>
      </c>
      <c r="L255" s="60">
        <v>280037</v>
      </c>
      <c r="M255" s="60">
        <v>6473945</v>
      </c>
      <c r="N255" s="60">
        <v>3281093.54</v>
      </c>
      <c r="O255" s="60">
        <v>3094010</v>
      </c>
      <c r="P255" s="60">
        <v>1466801.53</v>
      </c>
      <c r="Q255" s="60" t="s">
        <v>44</v>
      </c>
      <c r="R255" s="5"/>
      <c r="S255" s="5" t="s">
        <v>297</v>
      </c>
    </row>
    <row r="256" spans="1:21" s="57" customFormat="1" ht="27" customHeight="1">
      <c r="A256" s="66"/>
      <c r="B256" s="1"/>
      <c r="C256" s="2" t="s">
        <v>286</v>
      </c>
      <c r="D256" s="72"/>
      <c r="E256" s="83">
        <v>38975533.729999997</v>
      </c>
      <c r="F256" s="60">
        <v>71692</v>
      </c>
      <c r="G256" s="60">
        <v>235631.23</v>
      </c>
      <c r="H256" s="60">
        <v>1252810</v>
      </c>
      <c r="I256" s="60">
        <v>14000</v>
      </c>
      <c r="J256" s="60">
        <v>5992254</v>
      </c>
      <c r="K256" s="60">
        <v>87091587.920000002</v>
      </c>
      <c r="L256" s="60">
        <v>3674549</v>
      </c>
      <c r="M256" s="60">
        <v>9095733</v>
      </c>
      <c r="N256" s="60">
        <v>11229425.83</v>
      </c>
      <c r="O256" s="60">
        <v>10944395.5</v>
      </c>
      <c r="P256" s="60">
        <v>587500</v>
      </c>
      <c r="Q256" s="60" t="s">
        <v>44</v>
      </c>
      <c r="R256" s="5"/>
      <c r="S256" s="5" t="s">
        <v>298</v>
      </c>
    </row>
    <row r="257" spans="1:20" s="57" customFormat="1" ht="27" customHeight="1">
      <c r="A257" s="66"/>
      <c r="B257" s="3"/>
      <c r="C257" s="2" t="s">
        <v>287</v>
      </c>
      <c r="D257" s="72"/>
      <c r="E257" s="83">
        <v>54876723.850000001</v>
      </c>
      <c r="F257" s="60">
        <v>430012</v>
      </c>
      <c r="G257" s="60">
        <v>44010.83</v>
      </c>
      <c r="H257" s="60">
        <v>511918</v>
      </c>
      <c r="I257" s="60">
        <v>75159</v>
      </c>
      <c r="J257" s="60">
        <v>8191230</v>
      </c>
      <c r="K257" s="60">
        <v>127326739.36</v>
      </c>
      <c r="L257" s="60">
        <v>3501844</v>
      </c>
      <c r="M257" s="60">
        <v>17302870</v>
      </c>
      <c r="N257" s="60">
        <v>10290633.779999999</v>
      </c>
      <c r="O257" s="60">
        <v>23379397.57</v>
      </c>
      <c r="P257" s="60">
        <v>2418501.36</v>
      </c>
      <c r="Q257" s="60" t="s">
        <v>44</v>
      </c>
      <c r="R257" s="5"/>
      <c r="S257" s="5" t="s">
        <v>299</v>
      </c>
    </row>
    <row r="258" spans="1:20" s="57" customFormat="1" ht="27" customHeight="1">
      <c r="A258" s="66"/>
      <c r="B258" s="1" t="s">
        <v>62</v>
      </c>
      <c r="C258" s="4"/>
      <c r="D258" s="72"/>
      <c r="E258" s="84">
        <f>SUM(E259:E263)</f>
        <v>67012351.350000001</v>
      </c>
      <c r="F258" s="84">
        <f>SUM(F259:F263)</f>
        <v>827820</v>
      </c>
      <c r="G258" s="84">
        <f>SUM(G259:G263)</f>
        <v>786673.28999999992</v>
      </c>
      <c r="H258" s="84">
        <f>SUM(H259:H263)</f>
        <v>2948859.57</v>
      </c>
      <c r="I258" s="84">
        <f>SUM(I259:I263)</f>
        <v>180736</v>
      </c>
      <c r="J258" s="84">
        <f t="shared" ref="J258:P258" si="16">SUM(J259:J263)</f>
        <v>57554092.799999997</v>
      </c>
      <c r="K258" s="84">
        <f>SUM(K259:K263)</f>
        <v>201066973.22</v>
      </c>
      <c r="L258" s="84">
        <f t="shared" si="16"/>
        <v>15127853.85</v>
      </c>
      <c r="M258" s="84">
        <f t="shared" si="16"/>
        <v>29693388</v>
      </c>
      <c r="N258" s="84">
        <f t="shared" si="16"/>
        <v>34414075.289999999</v>
      </c>
      <c r="O258" s="84">
        <f t="shared" si="16"/>
        <v>14350626.960000001</v>
      </c>
      <c r="P258" s="84">
        <f t="shared" si="16"/>
        <v>4194782.84</v>
      </c>
      <c r="Q258" s="84">
        <f>SUM(Q259:Q263)</f>
        <v>5258639.26</v>
      </c>
      <c r="R258" s="5"/>
      <c r="S258" s="6" t="s">
        <v>300</v>
      </c>
      <c r="T258" s="74"/>
    </row>
    <row r="259" spans="1:20" s="57" customFormat="1" ht="27" customHeight="1">
      <c r="A259" s="66"/>
      <c r="B259" s="4"/>
      <c r="C259" s="2" t="s">
        <v>288</v>
      </c>
      <c r="D259" s="72"/>
      <c r="E259" s="83">
        <v>14850140.039999999</v>
      </c>
      <c r="F259" s="60">
        <v>256849</v>
      </c>
      <c r="G259" s="60">
        <v>131297.84</v>
      </c>
      <c r="H259" s="60">
        <v>1612060</v>
      </c>
      <c r="I259" s="60">
        <v>24010</v>
      </c>
      <c r="J259" s="60">
        <v>15450796</v>
      </c>
      <c r="K259" s="60">
        <v>49199509.759999998</v>
      </c>
      <c r="L259" s="60">
        <v>6562820</v>
      </c>
      <c r="M259" s="60">
        <v>5500065</v>
      </c>
      <c r="N259" s="60">
        <v>11479315.380000001</v>
      </c>
      <c r="O259" s="60">
        <v>6208500</v>
      </c>
      <c r="P259" s="60">
        <v>705460</v>
      </c>
      <c r="Q259" s="60" t="s">
        <v>44</v>
      </c>
      <c r="R259" s="5"/>
      <c r="S259" s="5" t="s">
        <v>301</v>
      </c>
      <c r="T259" s="4"/>
    </row>
    <row r="260" spans="1:20" s="57" customFormat="1" ht="27" customHeight="1">
      <c r="A260" s="66"/>
      <c r="B260" s="4"/>
      <c r="C260" s="2" t="s">
        <v>70</v>
      </c>
      <c r="D260" s="72"/>
      <c r="E260" s="83">
        <v>12486642.699999999</v>
      </c>
      <c r="F260" s="60">
        <v>172350</v>
      </c>
      <c r="G260" s="60">
        <v>36218.5</v>
      </c>
      <c r="H260" s="60">
        <v>662582</v>
      </c>
      <c r="I260" s="60">
        <v>3360</v>
      </c>
      <c r="J260" s="60">
        <v>11963216.800000001</v>
      </c>
      <c r="K260" s="60">
        <v>38685523.200000003</v>
      </c>
      <c r="L260" s="60">
        <v>555820.85</v>
      </c>
      <c r="M260" s="60">
        <v>6187332</v>
      </c>
      <c r="N260" s="60">
        <v>6541043.8399999999</v>
      </c>
      <c r="O260" s="60">
        <v>1431505</v>
      </c>
      <c r="P260" s="60">
        <v>632000</v>
      </c>
      <c r="Q260" s="60" t="s">
        <v>44</v>
      </c>
      <c r="R260" s="5"/>
      <c r="S260" s="5" t="s">
        <v>302</v>
      </c>
      <c r="T260" s="4"/>
    </row>
    <row r="261" spans="1:20" s="57" customFormat="1" ht="27" customHeight="1">
      <c r="A261" s="66"/>
      <c r="B261" s="4"/>
      <c r="C261" s="2" t="s">
        <v>289</v>
      </c>
      <c r="D261" s="72"/>
      <c r="E261" s="83">
        <v>13844748.57</v>
      </c>
      <c r="F261" s="60">
        <v>258650</v>
      </c>
      <c r="G261" s="60">
        <v>347746.6</v>
      </c>
      <c r="H261" s="60" t="s">
        <v>44</v>
      </c>
      <c r="I261" s="60">
        <v>45566</v>
      </c>
      <c r="J261" s="60">
        <v>8467155</v>
      </c>
      <c r="K261" s="60">
        <v>37460577.340000004</v>
      </c>
      <c r="L261" s="60">
        <v>3745624</v>
      </c>
      <c r="M261" s="60">
        <v>4811422</v>
      </c>
      <c r="N261" s="60">
        <v>7083897.6900000004</v>
      </c>
      <c r="O261" s="60">
        <v>2075238.96</v>
      </c>
      <c r="P261" s="60">
        <v>2265700</v>
      </c>
      <c r="Q261" s="60">
        <v>5258639.26</v>
      </c>
      <c r="R261" s="5"/>
      <c r="S261" s="5" t="s">
        <v>303</v>
      </c>
      <c r="T261" s="4"/>
    </row>
    <row r="262" spans="1:20" s="57" customFormat="1" ht="27" customHeight="1">
      <c r="A262" s="66"/>
      <c r="B262" s="5"/>
      <c r="C262" s="2" t="s">
        <v>290</v>
      </c>
      <c r="D262" s="72"/>
      <c r="E262" s="83">
        <v>12713323.92</v>
      </c>
      <c r="F262" s="60">
        <v>5145</v>
      </c>
      <c r="G262" s="60" t="s">
        <v>44</v>
      </c>
      <c r="H262" s="60">
        <v>143307.57</v>
      </c>
      <c r="I262" s="60">
        <v>95200</v>
      </c>
      <c r="J262" s="60">
        <v>15007035</v>
      </c>
      <c r="K262" s="60">
        <v>40920987.979999997</v>
      </c>
      <c r="L262" s="60">
        <v>847271</v>
      </c>
      <c r="M262" s="60">
        <v>6358234</v>
      </c>
      <c r="N262" s="60">
        <v>3558049.02</v>
      </c>
      <c r="O262" s="60">
        <v>2087860</v>
      </c>
      <c r="P262" s="60">
        <v>50000</v>
      </c>
      <c r="Q262" s="60" t="s">
        <v>44</v>
      </c>
      <c r="R262" s="6"/>
      <c r="S262" s="5" t="s">
        <v>304</v>
      </c>
      <c r="T262" s="5"/>
    </row>
    <row r="263" spans="1:20" s="57" customFormat="1" ht="27" customHeight="1">
      <c r="A263" s="66"/>
      <c r="B263" s="5"/>
      <c r="C263" s="2" t="s">
        <v>291</v>
      </c>
      <c r="D263" s="72"/>
      <c r="E263" s="83">
        <v>13117496.119999999</v>
      </c>
      <c r="F263" s="60">
        <v>134826</v>
      </c>
      <c r="G263" s="60">
        <v>271410.34999999998</v>
      </c>
      <c r="H263" s="60">
        <v>530910</v>
      </c>
      <c r="I263" s="60">
        <v>12600</v>
      </c>
      <c r="J263" s="60">
        <v>6665890</v>
      </c>
      <c r="K263" s="60">
        <v>34800374.939999998</v>
      </c>
      <c r="L263" s="60">
        <v>3416318</v>
      </c>
      <c r="M263" s="60">
        <v>6836335</v>
      </c>
      <c r="N263" s="60">
        <v>5751769.3600000003</v>
      </c>
      <c r="O263" s="60">
        <v>2547523</v>
      </c>
      <c r="P263" s="60">
        <v>541622.84</v>
      </c>
      <c r="Q263" s="60" t="s">
        <v>44</v>
      </c>
      <c r="R263" s="5"/>
      <c r="S263" s="5" t="s">
        <v>305</v>
      </c>
      <c r="T263" s="5"/>
    </row>
    <row r="264" spans="1:20" s="57" customFormat="1" ht="27" customHeight="1">
      <c r="A264" s="66"/>
      <c r="B264" s="6" t="s">
        <v>63</v>
      </c>
      <c r="C264" s="5"/>
      <c r="D264" s="72"/>
      <c r="E264" s="84">
        <f>SUM(E265:E266)</f>
        <v>27886017.109999999</v>
      </c>
      <c r="F264" s="84">
        <f t="shared" ref="F264:O264" si="17">SUM(F265:F266)</f>
        <v>27650</v>
      </c>
      <c r="G264" s="84">
        <f>SUM(G265:G266)</f>
        <v>178092.23</v>
      </c>
      <c r="H264" s="84">
        <f>SUM(H265:H266)</f>
        <v>1741711</v>
      </c>
      <c r="I264" s="84">
        <f t="shared" si="17"/>
        <v>107616</v>
      </c>
      <c r="J264" s="84">
        <f t="shared" si="17"/>
        <v>26425893</v>
      </c>
      <c r="K264" s="84">
        <f t="shared" si="17"/>
        <v>86308065.680000007</v>
      </c>
      <c r="L264" s="84">
        <f t="shared" si="17"/>
        <v>12477002</v>
      </c>
      <c r="M264" s="84">
        <f t="shared" si="17"/>
        <v>15699751.390000001</v>
      </c>
      <c r="N264" s="84">
        <f t="shared" si="17"/>
        <v>11892339.119999999</v>
      </c>
      <c r="O264" s="84">
        <f t="shared" si="17"/>
        <v>9168361.7300000004</v>
      </c>
      <c r="P264" s="84">
        <f>SUM(P265:P266)</f>
        <v>2193595.1399999997</v>
      </c>
      <c r="Q264" s="60" t="s">
        <v>44</v>
      </c>
      <c r="R264" s="5"/>
      <c r="S264" s="6" t="s">
        <v>306</v>
      </c>
      <c r="T264" s="5"/>
    </row>
    <row r="265" spans="1:20" s="57" customFormat="1" ht="27" customHeight="1">
      <c r="A265" s="66"/>
      <c r="B265" s="5"/>
      <c r="C265" s="2" t="s">
        <v>292</v>
      </c>
      <c r="D265" s="72"/>
      <c r="E265" s="83">
        <v>15014448.949999999</v>
      </c>
      <c r="F265" s="60">
        <v>16060</v>
      </c>
      <c r="G265" s="60">
        <v>81967.240000000005</v>
      </c>
      <c r="H265" s="60">
        <v>1151606</v>
      </c>
      <c r="I265" s="60">
        <v>46783</v>
      </c>
      <c r="J265" s="60">
        <v>17323191</v>
      </c>
      <c r="K265" s="60">
        <v>49944921.380000003</v>
      </c>
      <c r="L265" s="60">
        <v>7205471</v>
      </c>
      <c r="M265" s="60">
        <v>8779987</v>
      </c>
      <c r="N265" s="60">
        <v>8285384.1399999997</v>
      </c>
      <c r="O265" s="60">
        <v>7093772.9400000004</v>
      </c>
      <c r="P265" s="60">
        <v>1235364.44</v>
      </c>
      <c r="Q265" s="60" t="s">
        <v>44</v>
      </c>
      <c r="R265" s="5"/>
      <c r="S265" s="5" t="s">
        <v>307</v>
      </c>
      <c r="T265" s="5"/>
    </row>
    <row r="266" spans="1:20" s="57" customFormat="1" ht="27" customHeight="1">
      <c r="A266" s="66"/>
      <c r="B266" s="5"/>
      <c r="C266" s="2" t="s">
        <v>293</v>
      </c>
      <c r="D266" s="72"/>
      <c r="E266" s="83">
        <v>12871568.16</v>
      </c>
      <c r="F266" s="60">
        <v>11590</v>
      </c>
      <c r="G266" s="60">
        <v>96124.99</v>
      </c>
      <c r="H266" s="60">
        <v>590105</v>
      </c>
      <c r="I266" s="60">
        <v>60833</v>
      </c>
      <c r="J266" s="60">
        <v>9102702</v>
      </c>
      <c r="K266" s="60">
        <v>36363144.299999997</v>
      </c>
      <c r="L266" s="60">
        <v>5271531</v>
      </c>
      <c r="M266" s="60">
        <v>6919764.3899999997</v>
      </c>
      <c r="N266" s="60">
        <v>3606954.98</v>
      </c>
      <c r="O266" s="60">
        <v>2074588.79</v>
      </c>
      <c r="P266" s="60">
        <v>958230.7</v>
      </c>
      <c r="Q266" s="60" t="s">
        <v>44</v>
      </c>
      <c r="R266" s="5"/>
      <c r="S266" s="5" t="s">
        <v>308</v>
      </c>
      <c r="T266" s="5"/>
    </row>
    <row r="267" spans="1:20" ht="16.5" customHeight="1">
      <c r="A267" s="43"/>
      <c r="B267" s="44"/>
      <c r="C267" s="44"/>
      <c r="D267" s="54"/>
      <c r="E267" s="87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44"/>
      <c r="S267" s="44"/>
      <c r="T267" s="45"/>
    </row>
    <row r="268" spans="1:20" ht="5.25" customHeight="1">
      <c r="A268" s="46"/>
      <c r="B268" s="42"/>
      <c r="C268" s="53"/>
      <c r="D268" s="135"/>
      <c r="E268" s="126"/>
      <c r="F268" s="134"/>
      <c r="G268" s="134"/>
      <c r="H268" s="128"/>
      <c r="I268" s="134"/>
      <c r="J268" s="134"/>
      <c r="K268" s="134"/>
      <c r="L268" s="128"/>
      <c r="M268" s="134"/>
      <c r="N268" s="128"/>
      <c r="O268" s="134"/>
      <c r="P268" s="134"/>
      <c r="Q268" s="134"/>
      <c r="R268" s="133"/>
      <c r="S268" s="42"/>
      <c r="T268" s="48"/>
    </row>
    <row r="269" spans="1:20" s="113" customFormat="1" ht="21">
      <c r="A269" s="112"/>
      <c r="B269" s="122" t="s">
        <v>45</v>
      </c>
      <c r="C269" s="123"/>
      <c r="D269" s="123"/>
      <c r="E269" s="124"/>
      <c r="F269" s="124"/>
      <c r="G269" s="124"/>
      <c r="H269" s="124"/>
      <c r="I269" s="112"/>
      <c r="J269" s="112"/>
      <c r="K269" s="112"/>
    </row>
    <row r="270" spans="1:20" s="113" customFormat="1" ht="21">
      <c r="A270" s="112"/>
      <c r="B270" s="122" t="s">
        <v>46</v>
      </c>
      <c r="C270" s="123"/>
      <c r="D270" s="123"/>
      <c r="E270" s="124"/>
      <c r="F270" s="124"/>
      <c r="G270" s="124"/>
      <c r="H270" s="124"/>
      <c r="I270" s="112"/>
      <c r="J270" s="112"/>
      <c r="K270" s="112"/>
    </row>
    <row r="271" spans="1:20">
      <c r="C271" s="13"/>
    </row>
  </sheetData>
  <mergeCells count="91">
    <mergeCell ref="E6:K6"/>
    <mergeCell ref="L6:Q6"/>
    <mergeCell ref="R9:S9"/>
    <mergeCell ref="R10:S10"/>
    <mergeCell ref="B7:D7"/>
    <mergeCell ref="E7:K7"/>
    <mergeCell ref="L7:Q7"/>
    <mergeCell ref="B8:D8"/>
    <mergeCell ref="R8:S8"/>
    <mergeCell ref="R7:S7"/>
    <mergeCell ref="B14:D14"/>
    <mergeCell ref="B36:D36"/>
    <mergeCell ref="E36:K36"/>
    <mergeCell ref="L36:Q36"/>
    <mergeCell ref="R36:S36"/>
    <mergeCell ref="E35:K35"/>
    <mergeCell ref="L35:Q35"/>
    <mergeCell ref="B37:D37"/>
    <mergeCell ref="R37:S37"/>
    <mergeCell ref="R38:S38"/>
    <mergeCell ref="R39:S39"/>
    <mergeCell ref="E65:K65"/>
    <mergeCell ref="L65:Q65"/>
    <mergeCell ref="B66:D66"/>
    <mergeCell ref="E66:K66"/>
    <mergeCell ref="L66:Q66"/>
    <mergeCell ref="R66:S66"/>
    <mergeCell ref="B67:D67"/>
    <mergeCell ref="R67:S67"/>
    <mergeCell ref="R68:S68"/>
    <mergeCell ref="R69:S69"/>
    <mergeCell ref="E95:K95"/>
    <mergeCell ref="L95:Q95"/>
    <mergeCell ref="B96:D96"/>
    <mergeCell ref="E96:K96"/>
    <mergeCell ref="L96:Q96"/>
    <mergeCell ref="R96:S96"/>
    <mergeCell ref="B97:D97"/>
    <mergeCell ref="R97:S97"/>
    <mergeCell ref="R98:S98"/>
    <mergeCell ref="R99:S99"/>
    <mergeCell ref="E125:K125"/>
    <mergeCell ref="L125:Q125"/>
    <mergeCell ref="B126:D126"/>
    <mergeCell ref="E126:K126"/>
    <mergeCell ref="L126:Q126"/>
    <mergeCell ref="R126:S126"/>
    <mergeCell ref="B127:D127"/>
    <mergeCell ref="R127:S127"/>
    <mergeCell ref="R128:S128"/>
    <mergeCell ref="R129:S129"/>
    <mergeCell ref="E155:K155"/>
    <mergeCell ref="L155:Q155"/>
    <mergeCell ref="B156:D156"/>
    <mergeCell ref="E156:K156"/>
    <mergeCell ref="L156:Q156"/>
    <mergeCell ref="R156:S156"/>
    <mergeCell ref="B157:D157"/>
    <mergeCell ref="R157:S157"/>
    <mergeCell ref="R158:S158"/>
    <mergeCell ref="R159:S159"/>
    <mergeCell ref="E185:K185"/>
    <mergeCell ref="L185:Q185"/>
    <mergeCell ref="B186:D186"/>
    <mergeCell ref="E186:K186"/>
    <mergeCell ref="L186:Q186"/>
    <mergeCell ref="R186:S186"/>
    <mergeCell ref="B187:D187"/>
    <mergeCell ref="R187:S187"/>
    <mergeCell ref="R188:S188"/>
    <mergeCell ref="R189:S189"/>
    <mergeCell ref="E215:K215"/>
    <mergeCell ref="L215:Q215"/>
    <mergeCell ref="B216:D216"/>
    <mergeCell ref="E216:K216"/>
    <mergeCell ref="L216:Q216"/>
    <mergeCell ref="R216:S216"/>
    <mergeCell ref="B217:D217"/>
    <mergeCell ref="R217:S217"/>
    <mergeCell ref="B247:D247"/>
    <mergeCell ref="R247:S247"/>
    <mergeCell ref="R248:S248"/>
    <mergeCell ref="B246:D246"/>
    <mergeCell ref="R249:S249"/>
    <mergeCell ref="R218:S218"/>
    <mergeCell ref="R219:S219"/>
    <mergeCell ref="E245:K245"/>
    <mergeCell ref="L245:Q245"/>
    <mergeCell ref="E246:K246"/>
    <mergeCell ref="L246:Q246"/>
    <mergeCell ref="R246:S246"/>
  </mergeCells>
  <pageMargins left="0.59055118110236227" right="0.15748031496062992" top="0.78740157480314965" bottom="0.59055118110236227" header="0.51181102362204722" footer="0.51181102362204722"/>
  <pageSetup paperSize="9" scale="75" orientation="landscape" horizontalDpi="0" verticalDpi="0" r:id="rId1"/>
  <rowBreaks count="8" manualBreakCount="8">
    <brk id="29" max="16383" man="1"/>
    <brk id="59" max="16383" man="1"/>
    <brk id="89" max="16383" man="1"/>
    <brk id="119" max="16383" man="1"/>
    <brk id="149" max="16383" man="1"/>
    <brk id="179" max="16383" man="1"/>
    <brk id="209" max="16383" man="1"/>
    <brk id="239" max="16383" man="1"/>
  </rowBreaks>
  <ignoredErrors>
    <ignoredError sqref="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2018-01-23T05:47:16Z</cp:lastPrinted>
  <dcterms:created xsi:type="dcterms:W3CDTF">1997-06-13T10:07:54Z</dcterms:created>
  <dcterms:modified xsi:type="dcterms:W3CDTF">2018-01-23T05:47:52Z</dcterms:modified>
</cp:coreProperties>
</file>