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88" windowWidth="14964" windowHeight="8688" activeTab="0"/>
  </bookViews>
  <sheets>
    <sheet name="T-1.2" sheetId="1" r:id="rId1"/>
  </sheets>
  <externalReferences>
    <externalReference r:id="rId4"/>
  </externalReferences>
  <definedNames>
    <definedName name="_xlnm.Print_Area" localSheetId="0">'T-1.2'!$A$1:$T$83</definedName>
  </definedNames>
  <calcPr fullCalcOnLoad="1"/>
</workbook>
</file>

<file path=xl/sharedStrings.xml><?xml version="1.0" encoding="utf-8"?>
<sst xmlns="http://schemas.openxmlformats.org/spreadsheetml/2006/main" count="224" uniqueCount="106">
  <si>
    <t>ตาราง</t>
  </si>
  <si>
    <t>ประชากรจากการทะเบียน จำแนกตามเพศ เขตการปกครอง เป็นรายอำเภอ พ.ศ. 2559 - 2561</t>
  </si>
  <si>
    <t>Table</t>
  </si>
  <si>
    <t>Population from Registration Record by Sex, Administration Zone and District: 2016 - 2018</t>
  </si>
  <si>
    <t xml:space="preserve">              อำเภอ และ              เขตการปกครอง</t>
  </si>
  <si>
    <t>2558 (2015)</t>
  </si>
  <si>
    <t>2559 (2016)</t>
  </si>
  <si>
    <t>2560 (2017)</t>
  </si>
  <si>
    <t>2561 (2018)</t>
  </si>
  <si>
    <t>District and Administration Zone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</si>
  <si>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</si>
  <si>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</si>
  <si>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</si>
  <si>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</si>
  <si>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</si>
  <si>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</si>
  <si>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</si>
  <si>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ในเขตเทศบาล</t>
  </si>
  <si>
    <t>Municipal area</t>
  </si>
  <si>
    <t>นอกเขตเทศบาล</t>
  </si>
  <si>
    <t>Non-municipal area</t>
  </si>
  <si>
    <t>อำเภอเมือง</t>
  </si>
  <si>
    <t xml:space="preserve"> Mueang district</t>
  </si>
  <si>
    <t xml:space="preserve">  Municipal area</t>
  </si>
  <si>
    <t xml:space="preserve">   เทศบาลเมืองจันทบุรี</t>
  </si>
  <si>
    <t>Chanthaburi Town Municipality</t>
  </si>
  <si>
    <t xml:space="preserve">   เทศบาลเมืองจันทนิมิต</t>
  </si>
  <si>
    <t>Chanthanimit Town Municipality</t>
  </si>
  <si>
    <t xml:space="preserve">   เทศบาลเมืองท่าช้าง</t>
  </si>
  <si>
    <t>Tha Chang Town Municipality</t>
  </si>
  <si>
    <t xml:space="preserve">   เทศบาลตำบลบางกะจะ</t>
  </si>
  <si>
    <t>Bang Kacha Subdistrict Municipality</t>
  </si>
  <si>
    <t xml:space="preserve">   เทศบาลตำบลพลับพลานารายณ์</t>
  </si>
  <si>
    <t>Phlapphla Narai Subdistrict Municipality</t>
  </si>
  <si>
    <t xml:space="preserve">   เทศบาลตำบลหนองบัว</t>
  </si>
  <si>
    <t>Nong Bua Subdistrict Municipality</t>
  </si>
  <si>
    <t xml:space="preserve">   เทศบาลตำบลเกาะขวาง</t>
  </si>
  <si>
    <t>Ko Khwang Subdistrict Municipality</t>
  </si>
  <si>
    <t xml:space="preserve">  Non-municipal area</t>
  </si>
  <si>
    <t>อำเภอขลุง</t>
  </si>
  <si>
    <t>Khlung District</t>
  </si>
  <si>
    <t xml:space="preserve">   เทศบาลเมืองขลุง</t>
  </si>
  <si>
    <t>Khlung Town Municipality</t>
  </si>
  <si>
    <t xml:space="preserve">   เทศบาลตำบลบ่อเวฬุ</t>
  </si>
  <si>
    <t>Borwen Subdistrict Municipality</t>
  </si>
  <si>
    <t xml:space="preserve">   เทศบาลตำบลบ่อ</t>
  </si>
  <si>
    <t>Bo Subdistrict Municipality</t>
  </si>
  <si>
    <t xml:space="preserve">   เทศบาลตำบลเกวียนหัก</t>
  </si>
  <si>
    <t>Kwian Hak Subdistrict Municipality</t>
  </si>
  <si>
    <t xml:space="preserve">   เทศบาลตำบลตกพรม</t>
  </si>
  <si>
    <t>Tok Phrom Subdistrict Municipality</t>
  </si>
  <si>
    <t>ประชากรจากการทะเบียน จำแนกตามเพศ เขตการปกครอง เป็นรายอำเภอ พ.ศ. 2558 - 2560 (ต่อ)</t>
  </si>
  <si>
    <t>Population from Registration Record by Sex, Administration Zone and District: 2016 - 2018 (Cont.)</t>
  </si>
  <si>
    <t>อำเภอท่าใหม่</t>
  </si>
  <si>
    <t>Tha Mai District</t>
  </si>
  <si>
    <t xml:space="preserve">      เทศบาลเมืองท่าใหม่</t>
  </si>
  <si>
    <t>Tha Mai Town Municipality</t>
  </si>
  <si>
    <t xml:space="preserve">      เทศบาลตำบลเนินสูง</t>
  </si>
  <si>
    <t>Noen Sung Subdistrict Municipality</t>
  </si>
  <si>
    <t xml:space="preserve">      เทศบาลตำบลหนองคล้า</t>
  </si>
  <si>
    <t>Nong Khla Subdistrict Municipality</t>
  </si>
  <si>
    <t xml:space="preserve">      เทศบาลตำบลเขาบายศรี</t>
  </si>
  <si>
    <t>Khao Bai Si Subdistrict Municipality</t>
  </si>
  <si>
    <t>อำเภอโป่งน้ำร้อน</t>
  </si>
  <si>
    <t>Pong Nam Ron District</t>
  </si>
  <si>
    <t xml:space="preserve">      เทศบาลตำบลโป่งน้ำร้อน</t>
  </si>
  <si>
    <t>Pong Nam Ron Subdistrict Municipality</t>
  </si>
  <si>
    <t xml:space="preserve">      เทศบาลตำบลหนองตาคง</t>
  </si>
  <si>
    <t>Nong Takong Subdistrict Municipality</t>
  </si>
  <si>
    <t xml:space="preserve">      เทศบาลตำบลคลองใหญ่</t>
  </si>
  <si>
    <t>Khlong Yai Subdistrict Municipality</t>
  </si>
  <si>
    <t xml:space="preserve">   นอกเขตเทศบาล</t>
  </si>
  <si>
    <t>อำเภอมะขาม</t>
  </si>
  <si>
    <t>Makham District</t>
  </si>
  <si>
    <t xml:space="preserve">      เทศบาลตำบลมะขาม</t>
  </si>
  <si>
    <t>845</t>
  </si>
  <si>
    <t>938</t>
  </si>
  <si>
    <t>Makham Subdistrict Municipality</t>
  </si>
  <si>
    <t>อำเภอแหลมสิงห์</t>
  </si>
  <si>
    <t>Laem Sing District</t>
  </si>
  <si>
    <t xml:space="preserve">      เทศบาลตำบลปากน้ำแหลมสิงห์</t>
  </si>
  <si>
    <t>Pak Nam Laem Sing Subdistrict Municipality</t>
  </si>
  <si>
    <t xml:space="preserve">      เทศบาลตำบลพลิ้ว</t>
  </si>
  <si>
    <t>Phliu Subdistrict Municipality</t>
  </si>
  <si>
    <t>อำเภอสอยดาว</t>
  </si>
  <si>
    <t>Soi Dao District</t>
  </si>
  <si>
    <t xml:space="preserve">      เทศบาลตำบลทรายขาว</t>
  </si>
  <si>
    <t>Sai Khao Subdistrict Municipality</t>
  </si>
  <si>
    <t xml:space="preserve">      เทศบาลตำบลทับช้าง</t>
  </si>
  <si>
    <t>Thap Chang Subdistrict Municipality</t>
  </si>
  <si>
    <t>อำเภอแก่งหางแมว</t>
  </si>
  <si>
    <t>Kaeng Hang Maeo District</t>
  </si>
  <si>
    <t>อำเภอนายายอาม</t>
  </si>
  <si>
    <t>Na Yai Am District</t>
  </si>
  <si>
    <t xml:space="preserve">      เทศบาลตำบลนายายอาม</t>
  </si>
  <si>
    <t>Na Yai Am Subdistrict Municipality</t>
  </si>
  <si>
    <t>อำเภอเขาคิชฌกูฏ</t>
  </si>
  <si>
    <t>Khao Khitchakut District</t>
  </si>
  <si>
    <t xml:space="preserve">      เทศบาลตำบลพลวง</t>
  </si>
  <si>
    <t>Phluang Subdistrict Municipality</t>
  </si>
  <si>
    <t xml:space="preserve">      เทศบาลตำบลตะเคียนทอง</t>
  </si>
  <si>
    <t>Takhian Thong Subdistrict Municipality</t>
  </si>
  <si>
    <t xml:space="preserve">      เทศบาลตำบลชากไทย</t>
  </si>
  <si>
    <t>Chark Thai Subdistrict Municipality</t>
  </si>
  <si>
    <t xml:space="preserve">        ที่มา:  กรมการปกครอง  กระทรวงมหาดไทย</t>
  </si>
  <si>
    <t>Source:   Department of Provinical Administration,  Ministry of Interior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</si>
</sst>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3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horizontal="center" vertical="center"/>
      <protection/>
    </xf>
    <xf numFmtId="0" fontId="20" fillId="0" borderId="0" xfId="44" applyFont="1" applyBorder="1" applyAlignment="1">
      <alignment vertical="center"/>
      <protection/>
    </xf>
    <xf numFmtId="0" fontId="20" fillId="0" borderId="0" xfId="44" applyFont="1" applyAlignment="1">
      <alignment vertical="center"/>
      <protection/>
    </xf>
    <xf numFmtId="0" fontId="20" fillId="0" borderId="10" xfId="44" applyFont="1" applyBorder="1" applyAlignment="1">
      <alignment horizontal="center" vertical="center" wrapText="1"/>
      <protection/>
    </xf>
    <xf numFmtId="0" fontId="20" fillId="0" borderId="11" xfId="44" applyFont="1" applyBorder="1" applyAlignment="1">
      <alignment horizontal="center" vertical="center" wrapText="1"/>
      <protection/>
    </xf>
    <xf numFmtId="0" fontId="20" fillId="0" borderId="12" xfId="44" applyFont="1" applyBorder="1" applyAlignment="1">
      <alignment horizontal="center" vertical="center"/>
      <protection/>
    </xf>
    <xf numFmtId="0" fontId="20" fillId="0" borderId="13" xfId="44" applyFont="1" applyBorder="1" applyAlignment="1">
      <alignment horizontal="center" vertical="center"/>
      <protection/>
    </xf>
    <xf numFmtId="0" fontId="20" fillId="0" borderId="14" xfId="44" applyFont="1" applyBorder="1" applyAlignment="1">
      <alignment horizontal="center" vertical="center"/>
      <protection/>
    </xf>
    <xf numFmtId="0" fontId="20" fillId="0" borderId="15" xfId="44" applyFont="1" applyBorder="1" applyAlignment="1">
      <alignment horizontal="center" vertical="center"/>
      <protection/>
    </xf>
    <xf numFmtId="0" fontId="20" fillId="0" borderId="10" xfId="44" applyFont="1" applyBorder="1" applyAlignment="1">
      <alignment horizontal="center" vertical="center"/>
      <protection/>
    </xf>
    <xf numFmtId="0" fontId="20" fillId="0" borderId="0" xfId="44" applyFont="1" applyAlignment="1">
      <alignment horizontal="center" vertical="center" wrapText="1"/>
      <protection/>
    </xf>
    <xf numFmtId="0" fontId="20" fillId="0" borderId="16" xfId="44" applyFont="1" applyBorder="1" applyAlignment="1">
      <alignment horizontal="center" vertical="center" wrapText="1"/>
      <protection/>
    </xf>
    <xf numFmtId="0" fontId="20" fillId="0" borderId="17" xfId="44" applyFont="1" applyBorder="1" applyAlignment="1">
      <alignment horizontal="center" vertical="center"/>
      <protection/>
    </xf>
    <xf numFmtId="0" fontId="20" fillId="0" borderId="18" xfId="44" applyFont="1" applyBorder="1" applyAlignment="1">
      <alignment horizontal="center" vertical="center"/>
      <protection/>
    </xf>
    <xf numFmtId="0" fontId="20" fillId="0" borderId="0" xfId="44" applyFont="1" applyBorder="1" applyAlignment="1">
      <alignment horizontal="center" vertical="center"/>
      <protection/>
    </xf>
    <xf numFmtId="0" fontId="20" fillId="0" borderId="19" xfId="44" applyFont="1" applyBorder="1" applyAlignment="1">
      <alignment horizontal="center" vertical="center"/>
      <protection/>
    </xf>
    <xf numFmtId="0" fontId="20" fillId="0" borderId="0" xfId="44" applyFont="1" applyBorder="1" applyAlignment="1">
      <alignment horizontal="center" vertical="center"/>
      <protection/>
    </xf>
    <xf numFmtId="0" fontId="20" fillId="0" borderId="20" xfId="44" applyFont="1" applyBorder="1" applyAlignment="1">
      <alignment horizontal="center" vertical="center" wrapText="1"/>
      <protection/>
    </xf>
    <xf numFmtId="0" fontId="20" fillId="0" borderId="21" xfId="44" applyFont="1" applyBorder="1" applyAlignment="1">
      <alignment horizontal="center" vertical="center" wrapText="1"/>
      <protection/>
    </xf>
    <xf numFmtId="0" fontId="20" fillId="0" borderId="22" xfId="44" applyFont="1" applyBorder="1" applyAlignment="1">
      <alignment horizontal="center" vertical="center"/>
      <protection/>
    </xf>
    <xf numFmtId="0" fontId="20" fillId="0" borderId="20" xfId="44" applyFont="1" applyBorder="1" applyAlignment="1">
      <alignment horizontal="center" vertical="center"/>
      <protection/>
    </xf>
    <xf numFmtId="0" fontId="20" fillId="0" borderId="23" xfId="44" applyFont="1" applyBorder="1" applyAlignment="1">
      <alignment horizontal="center" vertical="center"/>
      <protection/>
    </xf>
    <xf numFmtId="0" fontId="20" fillId="0" borderId="20" xfId="44" applyFont="1" applyBorder="1" applyAlignment="1">
      <alignment horizontal="center" vertical="center"/>
      <protection/>
    </xf>
    <xf numFmtId="0" fontId="21" fillId="0" borderId="10" xfId="44" applyFont="1" applyBorder="1" applyAlignment="1">
      <alignment horizontal="center" vertical="center"/>
      <protection/>
    </xf>
    <xf numFmtId="164" fontId="21" fillId="0" borderId="17" xfId="36" applyNumberFormat="1" applyFont="1" applyBorder="1" applyAlignment="1">
      <alignment vertical="center"/>
    </xf>
    <xf numFmtId="0" fontId="21" fillId="0" borderId="0" xfId="44" applyFont="1" applyAlignment="1">
      <alignment vertical="center"/>
      <protection/>
    </xf>
    <xf numFmtId="164" fontId="21" fillId="0" borderId="0" xfId="44" applyNumberFormat="1" applyFont="1" applyAlignment="1">
      <alignment vertical="center"/>
      <protection/>
    </xf>
    <xf numFmtId="164" fontId="21" fillId="0" borderId="18" xfId="36" applyNumberFormat="1" applyFont="1" applyBorder="1" applyAlignment="1">
      <alignment vertical="center"/>
    </xf>
    <xf numFmtId="164" fontId="21" fillId="0" borderId="19" xfId="36" applyNumberFormat="1" applyFont="1" applyBorder="1" applyAlignment="1">
      <alignment vertical="center"/>
    </xf>
    <xf numFmtId="164" fontId="20" fillId="0" borderId="18" xfId="36" applyNumberFormat="1" applyFont="1" applyBorder="1" applyAlignment="1">
      <alignment vertical="center"/>
    </xf>
    <xf numFmtId="0" fontId="20" fillId="0" borderId="16" xfId="44" applyFont="1" applyBorder="1" applyAlignment="1">
      <alignment vertical="center"/>
      <protection/>
    </xf>
    <xf numFmtId="0" fontId="20" fillId="0" borderId="0" xfId="44" applyFont="1" applyAlignment="1">
      <alignment horizontal="center" vertical="center"/>
      <protection/>
    </xf>
    <xf numFmtId="0" fontId="20" fillId="0" borderId="0" xfId="44" applyFont="1" applyAlignment="1">
      <alignment horizontal="left" vertical="center"/>
      <protection/>
    </xf>
    <xf numFmtId="0" fontId="21" fillId="0" borderId="16" xfId="44" applyFont="1" applyBorder="1" applyAlignment="1">
      <alignment vertical="center"/>
      <protection/>
    </xf>
    <xf numFmtId="0" fontId="21" fillId="0" borderId="0" xfId="44" applyFont="1" applyBorder="1" applyAlignment="1">
      <alignment vertical="center"/>
      <protection/>
    </xf>
    <xf numFmtId="0" fontId="21" fillId="0" borderId="10" xfId="44" applyFont="1" applyBorder="1" applyAlignment="1">
      <alignment vertical="center"/>
      <protection/>
    </xf>
    <xf numFmtId="0" fontId="21" fillId="0" borderId="11" xfId="44" applyFont="1" applyBorder="1" applyAlignment="1">
      <alignment vertical="center"/>
      <protection/>
    </xf>
    <xf numFmtId="0" fontId="21" fillId="0" borderId="15" xfId="44" applyFont="1" applyBorder="1" applyAlignment="1">
      <alignment vertical="center"/>
      <protection/>
    </xf>
    <xf numFmtId="0" fontId="21" fillId="0" borderId="19" xfId="44" applyFont="1" applyBorder="1" applyAlignment="1">
      <alignment vertical="center"/>
      <protection/>
    </xf>
    <xf numFmtId="164" fontId="21" fillId="0" borderId="19" xfId="36" applyNumberFormat="1" applyFont="1" applyBorder="1" applyAlignment="1">
      <alignment horizontal="right" vertical="center"/>
    </xf>
    <xf numFmtId="164" fontId="20" fillId="0" borderId="18" xfId="36" applyNumberFormat="1" applyFont="1" applyBorder="1" applyAlignment="1">
      <alignment horizontal="right" vertical="center"/>
    </xf>
    <xf numFmtId="164" fontId="20" fillId="0" borderId="0" xfId="36" applyNumberFormat="1" applyFont="1" applyBorder="1" applyAlignment="1">
      <alignment vertical="center"/>
    </xf>
    <xf numFmtId="0" fontId="20" fillId="0" borderId="20" xfId="44" applyFont="1" applyBorder="1" applyAlignment="1">
      <alignment vertical="center"/>
      <protection/>
    </xf>
    <xf numFmtId="164" fontId="20" fillId="0" borderId="23" xfId="36" applyNumberFormat="1" applyFont="1" applyBorder="1" applyAlignment="1">
      <alignment vertical="center"/>
    </xf>
    <xf numFmtId="164" fontId="20" fillId="0" borderId="22" xfId="36" applyNumberFormat="1" applyFont="1" applyBorder="1" applyAlignment="1">
      <alignment vertical="center"/>
    </xf>
    <xf numFmtId="164" fontId="39" fillId="0" borderId="0" xfId="36" applyNumberFormat="1" applyFont="1" applyBorder="1" applyAlignment="1">
      <alignment vertical="center"/>
    </xf>
    <xf numFmtId="164" fontId="39" fillId="0" borderId="0" xfId="44" applyNumberFormat="1" applyFont="1" applyAlignment="1">
      <alignment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0</xdr:rowOff>
    </xdr:from>
    <xdr:to>
      <xdr:col>20</xdr:col>
      <xdr:colOff>66675</xdr:colOff>
      <xdr:row>2</xdr:row>
      <xdr:rowOff>66675</xdr:rowOff>
    </xdr:to>
    <xdr:grpSp>
      <xdr:nvGrpSpPr>
        <xdr:cNvPr id="1" name="Group 9"/>
        <xdr:cNvGrpSpPr>
          <a:grpSpLocks/>
        </xdr:cNvGrpSpPr>
      </xdr:nvGrpSpPr>
      <xdr:grpSpPr>
        <a:xfrm>
          <a:off x="8515350" y="0"/>
          <a:ext cx="419100" cy="600075"/>
          <a:chOff x="9952052" y="1885951"/>
          <a:chExt cx="519650" cy="545684"/>
        </a:xfrm>
        <a:solidFill>
          <a:srgbClr val="FFFFFF"/>
        </a:solidFill>
      </xdr:grpSpPr>
      <xdr:sp>
        <xdr:nvSpPr>
          <xdr:cNvPr id="2" name="Chevron 13"/>
          <xdr:cNvSpPr>
            <a:spLocks/>
          </xdr:cNvSpPr>
        </xdr:nvSpPr>
        <xdr:spPr>
          <a:xfrm rot="5400000">
            <a:off x="9949974" y="1975443"/>
            <a:ext cx="521859" cy="342962"/>
          </a:xfrm>
          <a:prstGeom prst="chevron">
            <a:avLst>
              <a:gd name="adj" fmla="val 17143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9987778" y="1998225"/>
            <a:ext cx="361936" cy="4334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6</a:t>
            </a:r>
          </a:p>
        </xdr:txBody>
      </xdr:sp>
    </xdr:grpSp>
    <xdr:clientData/>
  </xdr:twoCellAnchor>
  <xdr:twoCellAnchor>
    <xdr:from>
      <xdr:col>18</xdr:col>
      <xdr:colOff>9525</xdr:colOff>
      <xdr:row>56</xdr:row>
      <xdr:rowOff>19050</xdr:rowOff>
    </xdr:from>
    <xdr:to>
      <xdr:col>20</xdr:col>
      <xdr:colOff>66675</xdr:colOff>
      <xdr:row>59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8515350" y="12630150"/>
          <a:ext cx="419100" cy="590550"/>
          <a:chOff x="9952052" y="1885951"/>
          <a:chExt cx="519650" cy="545684"/>
        </a:xfrm>
        <a:solidFill>
          <a:srgbClr val="FFFFFF"/>
        </a:solidFill>
      </xdr:grpSpPr>
      <xdr:sp>
        <xdr:nvSpPr>
          <xdr:cNvPr id="5" name="Chevron 13"/>
          <xdr:cNvSpPr>
            <a:spLocks/>
          </xdr:cNvSpPr>
        </xdr:nvSpPr>
        <xdr:spPr>
          <a:xfrm rot="5400000">
            <a:off x="9949974" y="1975443"/>
            <a:ext cx="521859" cy="342962"/>
          </a:xfrm>
          <a:prstGeom prst="chevron">
            <a:avLst>
              <a:gd name="adj" fmla="val 17143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 rot="5400000">
            <a:off x="9987778" y="1998225"/>
            <a:ext cx="361936" cy="4334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8</a:t>
            </a:r>
          </a:p>
        </xdr:txBody>
      </xdr:sp>
    </xdr:grpSp>
    <xdr:clientData/>
  </xdr:twoCellAnchor>
  <xdr:twoCellAnchor>
    <xdr:from>
      <xdr:col>18</xdr:col>
      <xdr:colOff>19050</xdr:colOff>
      <xdr:row>52</xdr:row>
      <xdr:rowOff>95250</xdr:rowOff>
    </xdr:from>
    <xdr:to>
      <xdr:col>20</xdr:col>
      <xdr:colOff>19050</xdr:colOff>
      <xdr:row>54</xdr:row>
      <xdr:rowOff>219075</xdr:rowOff>
    </xdr:to>
    <xdr:grpSp>
      <xdr:nvGrpSpPr>
        <xdr:cNvPr id="7" name="Group 12"/>
        <xdr:cNvGrpSpPr>
          <a:grpSpLocks/>
        </xdr:cNvGrpSpPr>
      </xdr:nvGrpSpPr>
      <xdr:grpSpPr>
        <a:xfrm>
          <a:off x="8524875" y="12020550"/>
          <a:ext cx="361950" cy="581025"/>
          <a:chOff x="10270084" y="5772150"/>
          <a:chExt cx="433387" cy="600076"/>
        </a:xfrm>
        <a:solidFill>
          <a:srgbClr val="FFFFFF"/>
        </a:solidFill>
      </xdr:grpSpPr>
      <xdr:sp>
        <xdr:nvSpPr>
          <xdr:cNvPr id="8" name="Chevron 13"/>
          <xdr:cNvSpPr>
            <a:spLocks/>
          </xdr:cNvSpPr>
        </xdr:nvSpPr>
        <xdr:spPr>
          <a:xfrm rot="16200000">
            <a:off x="10344193" y="5772150"/>
            <a:ext cx="342917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 rot="5400000">
            <a:off x="10324799" y="5888415"/>
            <a:ext cx="323848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3626;&#3606;&#3636;&#3605;&#3636;&#3611;&#3619;&#3632;&#3594;&#3634;&#3585;&#3619;&#3624;&#3634;&#3626;&#3605;&#3619;&#3660;%20&#3611;&#3619;&#3632;&#3594;&#3634;&#3585;&#3619;&#3649;&#3621;&#3632;&#3648;&#3588;&#3627;&#3632;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.1"/>
      <sheetName val="T-1.2"/>
      <sheetName val="T-1.3"/>
      <sheetName val="T-1.4 "/>
      <sheetName val="T-1.5"/>
      <sheetName val="T-1.6"/>
      <sheetName val="T-1.7"/>
      <sheetName val="T-1.8"/>
      <sheetName val="T-1.9"/>
      <sheetName val="T-1.1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85"/>
  <sheetViews>
    <sheetView showGridLines="0" tabSelected="1" zoomScalePageLayoutView="0" workbookViewId="0" topLeftCell="A1">
      <selection activeCell="H52" sqref="H52"/>
    </sheetView>
  </sheetViews>
  <sheetFormatPr defaultColWidth="9.140625" defaultRowHeight="15"/>
  <cols>
    <col min="1" max="1" width="1.421875" style="4" customWidth="1"/>
    <col min="2" max="2" width="5.00390625" style="4" customWidth="1"/>
    <col min="3" max="3" width="4.140625" style="4" customWidth="1"/>
    <col min="4" max="4" width="12.140625" style="4" customWidth="1"/>
    <col min="5" max="7" width="8.140625" style="4" hidden="1" customWidth="1"/>
    <col min="8" max="16" width="8.140625" style="4" customWidth="1"/>
    <col min="17" max="17" width="2.421875" style="4" customWidth="1"/>
    <col min="18" max="18" width="29.140625" style="4" customWidth="1"/>
    <col min="19" max="19" width="2.421875" style="4" customWidth="1"/>
    <col min="20" max="20" width="3.00390625" style="4" customWidth="1"/>
    <col min="21" max="21" width="13.28125" style="4" customWidth="1"/>
    <col min="22" max="16384" width="8.8515625" style="4" customWidth="1"/>
  </cols>
  <sheetData>
    <row r="1" spans="2:4" s="1" customFormat="1" ht="21" customHeight="1">
      <c r="B1" s="1" t="s">
        <v>0</v>
      </c>
      <c r="C1" s="2">
        <v>1.2</v>
      </c>
      <c r="D1" s="1" t="s">
        <v>1</v>
      </c>
    </row>
    <row r="2" spans="2:4" s="1" customFormat="1" ht="21" customHeight="1">
      <c r="B2" s="1" t="s">
        <v>2</v>
      </c>
      <c r="C2" s="2">
        <v>1.2</v>
      </c>
      <c r="D2" s="1" t="s">
        <v>3</v>
      </c>
    </row>
    <row r="3" spans="1:18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"/>
      <c r="Q3" s="3"/>
      <c r="R3" s="3"/>
    </row>
    <row r="4" spans="1:18" ht="18" customHeight="1">
      <c r="A4" s="5" t="s">
        <v>4</v>
      </c>
      <c r="B4" s="5"/>
      <c r="C4" s="5"/>
      <c r="D4" s="6"/>
      <c r="E4" s="7" t="s">
        <v>5</v>
      </c>
      <c r="F4" s="8"/>
      <c r="G4" s="9"/>
      <c r="H4" s="7" t="s">
        <v>6</v>
      </c>
      <c r="I4" s="8"/>
      <c r="J4" s="9"/>
      <c r="K4" s="7" t="s">
        <v>7</v>
      </c>
      <c r="L4" s="8"/>
      <c r="M4" s="9"/>
      <c r="N4" s="7" t="s">
        <v>8</v>
      </c>
      <c r="O4" s="8"/>
      <c r="P4" s="9"/>
      <c r="Q4" s="10" t="s">
        <v>9</v>
      </c>
      <c r="R4" s="11"/>
    </row>
    <row r="5" spans="1:18" ht="18" customHeight="1">
      <c r="A5" s="12"/>
      <c r="B5" s="12"/>
      <c r="C5" s="12"/>
      <c r="D5" s="13"/>
      <c r="E5" s="14" t="s">
        <v>10</v>
      </c>
      <c r="F5" s="15" t="s">
        <v>11</v>
      </c>
      <c r="G5" s="16" t="s">
        <v>12</v>
      </c>
      <c r="H5" s="14" t="s">
        <v>10</v>
      </c>
      <c r="I5" s="15" t="s">
        <v>11</v>
      </c>
      <c r="J5" s="16" t="s">
        <v>12</v>
      </c>
      <c r="K5" s="14" t="s">
        <v>10</v>
      </c>
      <c r="L5" s="15" t="s">
        <v>11</v>
      </c>
      <c r="M5" s="16" t="s">
        <v>12</v>
      </c>
      <c r="N5" s="14" t="s">
        <v>10</v>
      </c>
      <c r="O5" s="15" t="s">
        <v>11</v>
      </c>
      <c r="P5" s="16" t="s">
        <v>12</v>
      </c>
      <c r="Q5" s="17"/>
      <c r="R5" s="18"/>
    </row>
    <row r="6" spans="1:18" ht="18" customHeight="1">
      <c r="A6" s="19"/>
      <c r="B6" s="19"/>
      <c r="C6" s="19"/>
      <c r="D6" s="20"/>
      <c r="E6" s="21" t="s">
        <v>13</v>
      </c>
      <c r="F6" s="21" t="s">
        <v>14</v>
      </c>
      <c r="G6" s="22" t="s">
        <v>15</v>
      </c>
      <c r="H6" s="21" t="s">
        <v>13</v>
      </c>
      <c r="I6" s="21" t="s">
        <v>14</v>
      </c>
      <c r="J6" s="22" t="s">
        <v>15</v>
      </c>
      <c r="K6" s="21" t="s">
        <v>13</v>
      </c>
      <c r="L6" s="21" t="s">
        <v>14</v>
      </c>
      <c r="M6" s="22" t="s">
        <v>15</v>
      </c>
      <c r="N6" s="21" t="s">
        <v>13</v>
      </c>
      <c r="O6" s="21" t="s">
        <v>14</v>
      </c>
      <c r="P6" s="22" t="s">
        <v>15</v>
      </c>
      <c r="Q6" s="23"/>
      <c r="R6" s="24"/>
    </row>
    <row r="7" spans="1:23" s="27" customFormat="1" ht="21" customHeight="1">
      <c r="A7" s="25" t="s">
        <v>16</v>
      </c>
      <c r="B7" s="25"/>
      <c r="C7" s="25"/>
      <c r="D7" s="25"/>
      <c r="E7" s="26">
        <v>531037</v>
      </c>
      <c r="F7" s="26">
        <v>260554</v>
      </c>
      <c r="G7" s="26">
        <v>270483</v>
      </c>
      <c r="H7" s="26">
        <v>532466</v>
      </c>
      <c r="I7" s="26">
        <v>261053</v>
      </c>
      <c r="J7" s="26">
        <v>271413</v>
      </c>
      <c r="K7" s="26">
        <v>534459</v>
      </c>
      <c r="L7" s="26">
        <v>261887</v>
      </c>
      <c r="M7" s="26">
        <v>272572</v>
      </c>
      <c r="N7" s="26">
        <v>536496</v>
      </c>
      <c r="O7" s="26">
        <v>262645</v>
      </c>
      <c r="P7" s="26">
        <v>273851</v>
      </c>
      <c r="Q7" s="25" t="s">
        <v>13</v>
      </c>
      <c r="R7" s="25"/>
      <c r="U7" s="28"/>
      <c r="V7" s="28"/>
      <c r="W7" s="28"/>
    </row>
    <row r="8" spans="2:23" s="27" customFormat="1" ht="18.75" customHeight="1">
      <c r="B8" s="27" t="s">
        <v>17</v>
      </c>
      <c r="E8" s="29">
        <v>227042</v>
      </c>
      <c r="F8" s="29">
        <v>110177</v>
      </c>
      <c r="G8" s="29">
        <v>116865</v>
      </c>
      <c r="H8" s="29">
        <v>227014</v>
      </c>
      <c r="I8" s="29">
        <v>110026</v>
      </c>
      <c r="J8" s="29">
        <v>116988</v>
      </c>
      <c r="K8" s="29">
        <v>227639</v>
      </c>
      <c r="L8" s="29">
        <v>110292</v>
      </c>
      <c r="M8" s="29">
        <v>117347</v>
      </c>
      <c r="N8" s="29">
        <v>227881</v>
      </c>
      <c r="O8" s="29">
        <v>110373</v>
      </c>
      <c r="P8" s="29">
        <v>117508</v>
      </c>
      <c r="R8" s="27" t="s">
        <v>18</v>
      </c>
      <c r="U8" s="28"/>
      <c r="V8" s="28"/>
      <c r="W8" s="28"/>
    </row>
    <row r="9" spans="2:23" s="27" customFormat="1" ht="18.75" customHeight="1">
      <c r="B9" s="27" t="s">
        <v>19</v>
      </c>
      <c r="E9" s="29">
        <v>303995</v>
      </c>
      <c r="F9" s="29">
        <v>150377</v>
      </c>
      <c r="G9" s="29">
        <v>153618</v>
      </c>
      <c r="H9" s="29">
        <v>305452</v>
      </c>
      <c r="I9" s="29">
        <v>151027</v>
      </c>
      <c r="J9" s="29">
        <v>154425</v>
      </c>
      <c r="K9" s="29">
        <v>306820</v>
      </c>
      <c r="L9" s="29">
        <v>151595</v>
      </c>
      <c r="M9" s="29">
        <v>155225</v>
      </c>
      <c r="N9" s="29">
        <v>308615</v>
      </c>
      <c r="O9" s="29">
        <v>152272</v>
      </c>
      <c r="P9" s="29">
        <v>156343</v>
      </c>
      <c r="R9" s="27" t="s">
        <v>20</v>
      </c>
      <c r="U9" s="28"/>
      <c r="V9" s="28"/>
      <c r="W9" s="28"/>
    </row>
    <row r="10" spans="1:23" s="27" customFormat="1" ht="18.75" customHeight="1">
      <c r="A10" s="27" t="s">
        <v>21</v>
      </c>
      <c r="E10" s="29">
        <v>127704</v>
      </c>
      <c r="F10" s="29">
        <v>60738</v>
      </c>
      <c r="G10" s="29">
        <v>66966</v>
      </c>
      <c r="H10" s="29">
        <v>128117</v>
      </c>
      <c r="I10" s="29">
        <v>60790</v>
      </c>
      <c r="J10" s="29">
        <v>67327</v>
      </c>
      <c r="K10" s="29">
        <v>128708</v>
      </c>
      <c r="L10" s="29">
        <v>61083</v>
      </c>
      <c r="M10" s="29">
        <v>67625</v>
      </c>
      <c r="N10" s="29">
        <v>129202</v>
      </c>
      <c r="O10" s="29">
        <v>61368</v>
      </c>
      <c r="P10" s="29">
        <v>67834</v>
      </c>
      <c r="Q10" s="27" t="s">
        <v>22</v>
      </c>
      <c r="U10" s="28"/>
      <c r="V10" s="28"/>
      <c r="W10" s="28"/>
    </row>
    <row r="11" spans="2:23" s="27" customFormat="1" ht="18.75" customHeight="1">
      <c r="B11" s="27" t="s">
        <v>17</v>
      </c>
      <c r="E11" s="30">
        <v>83574</v>
      </c>
      <c r="F11" s="30">
        <v>39582</v>
      </c>
      <c r="G11" s="29">
        <v>43992</v>
      </c>
      <c r="H11" s="30">
        <v>83424</v>
      </c>
      <c r="I11" s="30">
        <v>39431</v>
      </c>
      <c r="J11" s="29">
        <v>43993</v>
      </c>
      <c r="K11" s="30">
        <f>SUM(K12:K18)</f>
        <v>83443</v>
      </c>
      <c r="L11" s="30">
        <f>SUM(L12:L18)</f>
        <v>39503</v>
      </c>
      <c r="M11" s="29">
        <f>SUM(M12:M18)</f>
        <v>43940</v>
      </c>
      <c r="N11" s="29">
        <f>SUM(N12:N18)</f>
        <v>83353</v>
      </c>
      <c r="O11" s="29">
        <f>SUM(O12:O18)</f>
        <v>39486</v>
      </c>
      <c r="P11" s="29">
        <f>SUM(P12:P18)</f>
        <v>43867</v>
      </c>
      <c r="Q11" s="27" t="s">
        <v>23</v>
      </c>
      <c r="U11" s="28"/>
      <c r="V11" s="28"/>
      <c r="W11" s="28"/>
    </row>
    <row r="12" spans="2:23" ht="18.75" customHeight="1">
      <c r="B12" s="4" t="s">
        <v>24</v>
      </c>
      <c r="E12" s="31">
        <v>23640</v>
      </c>
      <c r="F12" s="31">
        <v>11426</v>
      </c>
      <c r="G12" s="31">
        <v>12214</v>
      </c>
      <c r="H12" s="31">
        <v>23271</v>
      </c>
      <c r="I12" s="31">
        <v>11160</v>
      </c>
      <c r="J12" s="31">
        <v>12111</v>
      </c>
      <c r="K12" s="31">
        <v>23248</v>
      </c>
      <c r="L12" s="31">
        <v>11176</v>
      </c>
      <c r="M12" s="31">
        <v>12072</v>
      </c>
      <c r="N12" s="31">
        <v>23130</v>
      </c>
      <c r="O12" s="31">
        <v>11122</v>
      </c>
      <c r="P12" s="31">
        <v>12008</v>
      </c>
      <c r="R12" s="4" t="s">
        <v>25</v>
      </c>
      <c r="U12" s="28"/>
      <c r="V12" s="28"/>
      <c r="W12" s="28"/>
    </row>
    <row r="13" spans="2:23" ht="18.75" customHeight="1">
      <c r="B13" s="4" t="s">
        <v>26</v>
      </c>
      <c r="E13" s="31">
        <v>12892</v>
      </c>
      <c r="F13" s="31">
        <v>6081</v>
      </c>
      <c r="G13" s="31">
        <v>6811</v>
      </c>
      <c r="H13" s="31">
        <v>12850</v>
      </c>
      <c r="I13" s="31">
        <v>6060</v>
      </c>
      <c r="J13" s="31">
        <v>6790</v>
      </c>
      <c r="K13" s="31">
        <v>12695</v>
      </c>
      <c r="L13" s="31">
        <v>5991</v>
      </c>
      <c r="M13" s="31">
        <v>6704</v>
      </c>
      <c r="N13" s="31">
        <v>12668</v>
      </c>
      <c r="O13" s="31">
        <v>5971</v>
      </c>
      <c r="P13" s="31">
        <v>6697</v>
      </c>
      <c r="R13" s="4" t="s">
        <v>27</v>
      </c>
      <c r="U13" s="28"/>
      <c r="V13" s="28"/>
      <c r="W13" s="28"/>
    </row>
    <row r="14" spans="2:23" ht="18.75" customHeight="1">
      <c r="B14" s="4" t="s">
        <v>28</v>
      </c>
      <c r="E14" s="31">
        <v>14037</v>
      </c>
      <c r="F14" s="31">
        <v>6317</v>
      </c>
      <c r="G14" s="31">
        <v>7720</v>
      </c>
      <c r="H14" s="31">
        <v>13928</v>
      </c>
      <c r="I14" s="31">
        <v>6279</v>
      </c>
      <c r="J14" s="31">
        <v>7649</v>
      </c>
      <c r="K14" s="31">
        <v>13756</v>
      </c>
      <c r="L14" s="31">
        <v>6245</v>
      </c>
      <c r="M14" s="31">
        <v>7511</v>
      </c>
      <c r="N14" s="31">
        <v>13692</v>
      </c>
      <c r="O14" s="31">
        <v>6248</v>
      </c>
      <c r="P14" s="31">
        <v>7444</v>
      </c>
      <c r="R14" s="4" t="s">
        <v>29</v>
      </c>
      <c r="U14" s="28"/>
      <c r="V14" s="28"/>
      <c r="W14" s="28"/>
    </row>
    <row r="15" spans="2:23" ht="18.75" customHeight="1">
      <c r="B15" s="4" t="s">
        <v>30</v>
      </c>
      <c r="D15" s="32"/>
      <c r="E15" s="31">
        <v>5041</v>
      </c>
      <c r="F15" s="31">
        <v>2407</v>
      </c>
      <c r="G15" s="31">
        <v>2634</v>
      </c>
      <c r="H15" s="31">
        <v>5076</v>
      </c>
      <c r="I15" s="31">
        <v>2422</v>
      </c>
      <c r="J15" s="31">
        <v>2654</v>
      </c>
      <c r="K15" s="31">
        <v>5095</v>
      </c>
      <c r="L15" s="31">
        <v>2430</v>
      </c>
      <c r="M15" s="31">
        <v>2665</v>
      </c>
      <c r="N15" s="31">
        <v>5108</v>
      </c>
      <c r="O15" s="31">
        <v>2450</v>
      </c>
      <c r="P15" s="31">
        <v>2658</v>
      </c>
      <c r="R15" s="4" t="s">
        <v>31</v>
      </c>
      <c r="U15" s="28"/>
      <c r="V15" s="28"/>
      <c r="W15" s="28"/>
    </row>
    <row r="16" spans="1:23" ht="18.75" customHeight="1">
      <c r="A16" s="33"/>
      <c r="B16" s="4" t="s">
        <v>32</v>
      </c>
      <c r="C16" s="33"/>
      <c r="D16" s="16"/>
      <c r="E16" s="31">
        <v>10572</v>
      </c>
      <c r="F16" s="31">
        <v>5069</v>
      </c>
      <c r="G16" s="31">
        <v>5503</v>
      </c>
      <c r="H16" s="31">
        <v>10637</v>
      </c>
      <c r="I16" s="31">
        <v>5093</v>
      </c>
      <c r="J16" s="31">
        <v>5544</v>
      </c>
      <c r="K16" s="31">
        <v>10643</v>
      </c>
      <c r="L16" s="31">
        <v>5073</v>
      </c>
      <c r="M16" s="31">
        <v>5570</v>
      </c>
      <c r="N16" s="31">
        <v>10536</v>
      </c>
      <c r="O16" s="31">
        <v>4992</v>
      </c>
      <c r="P16" s="31">
        <v>5544</v>
      </c>
      <c r="R16" s="4" t="s">
        <v>33</v>
      </c>
      <c r="U16" s="28"/>
      <c r="V16" s="28"/>
      <c r="W16" s="28"/>
    </row>
    <row r="17" spans="2:23" ht="18.75" customHeight="1">
      <c r="B17" s="34" t="s">
        <v>34</v>
      </c>
      <c r="E17" s="31">
        <v>2426</v>
      </c>
      <c r="F17" s="31">
        <v>1137</v>
      </c>
      <c r="G17" s="31">
        <v>1289</v>
      </c>
      <c r="H17" s="31">
        <v>2398</v>
      </c>
      <c r="I17" s="31">
        <v>1123</v>
      </c>
      <c r="J17" s="31">
        <v>1275</v>
      </c>
      <c r="K17" s="31">
        <v>2378</v>
      </c>
      <c r="L17" s="31">
        <v>1104</v>
      </c>
      <c r="M17" s="31">
        <v>1274</v>
      </c>
      <c r="N17" s="31">
        <v>2353</v>
      </c>
      <c r="O17" s="31">
        <v>1106</v>
      </c>
      <c r="P17" s="31">
        <v>1247</v>
      </c>
      <c r="R17" s="4" t="s">
        <v>35</v>
      </c>
      <c r="U17" s="28"/>
      <c r="V17" s="28"/>
      <c r="W17" s="28"/>
    </row>
    <row r="18" spans="2:23" ht="18.75" customHeight="1">
      <c r="B18" s="4" t="s">
        <v>36</v>
      </c>
      <c r="E18" s="31">
        <v>14966</v>
      </c>
      <c r="F18" s="31">
        <v>7145</v>
      </c>
      <c r="G18" s="31">
        <v>7821</v>
      </c>
      <c r="H18" s="31">
        <v>15264</v>
      </c>
      <c r="I18" s="31">
        <v>7294</v>
      </c>
      <c r="J18" s="31">
        <v>7970</v>
      </c>
      <c r="K18" s="31">
        <v>15628</v>
      </c>
      <c r="L18" s="31">
        <v>7484</v>
      </c>
      <c r="M18" s="31">
        <v>8144</v>
      </c>
      <c r="N18" s="31">
        <v>15866</v>
      </c>
      <c r="O18" s="31">
        <v>7597</v>
      </c>
      <c r="P18" s="31">
        <v>8269</v>
      </c>
      <c r="R18" s="4" t="s">
        <v>37</v>
      </c>
      <c r="U18" s="28"/>
      <c r="V18" s="28"/>
      <c r="W18" s="28"/>
    </row>
    <row r="19" spans="2:23" s="27" customFormat="1" ht="18.75" customHeight="1">
      <c r="B19" s="27" t="s">
        <v>19</v>
      </c>
      <c r="D19" s="35"/>
      <c r="E19" s="29">
        <v>44130</v>
      </c>
      <c r="F19" s="29">
        <v>21156</v>
      </c>
      <c r="G19" s="29">
        <v>22974</v>
      </c>
      <c r="H19" s="29">
        <v>44693</v>
      </c>
      <c r="I19" s="29">
        <v>21359</v>
      </c>
      <c r="J19" s="29">
        <v>23334</v>
      </c>
      <c r="K19" s="29">
        <v>45265</v>
      </c>
      <c r="L19" s="29">
        <v>21580</v>
      </c>
      <c r="M19" s="29">
        <v>23685</v>
      </c>
      <c r="N19" s="29">
        <v>45849</v>
      </c>
      <c r="O19" s="29">
        <v>21882</v>
      </c>
      <c r="P19" s="29">
        <v>23967</v>
      </c>
      <c r="Q19" s="27" t="s">
        <v>38</v>
      </c>
      <c r="U19" s="28"/>
      <c r="V19" s="28"/>
      <c r="W19" s="28"/>
    </row>
    <row r="20" spans="1:23" s="27" customFormat="1" ht="18.75" customHeight="1">
      <c r="A20" s="27" t="s">
        <v>39</v>
      </c>
      <c r="E20" s="29">
        <v>56750</v>
      </c>
      <c r="F20" s="29">
        <v>27812</v>
      </c>
      <c r="G20" s="29">
        <v>28938</v>
      </c>
      <c r="H20" s="29">
        <v>56664</v>
      </c>
      <c r="I20" s="29">
        <v>27693</v>
      </c>
      <c r="J20" s="29">
        <v>28971</v>
      </c>
      <c r="K20" s="29">
        <v>56724</v>
      </c>
      <c r="L20" s="29">
        <v>27707</v>
      </c>
      <c r="M20" s="29">
        <v>29017</v>
      </c>
      <c r="N20" s="29">
        <v>56838</v>
      </c>
      <c r="O20" s="29">
        <v>27740</v>
      </c>
      <c r="P20" s="29">
        <v>29098</v>
      </c>
      <c r="Q20" s="27" t="s">
        <v>40</v>
      </c>
      <c r="U20" s="28"/>
      <c r="V20" s="28"/>
      <c r="W20" s="28"/>
    </row>
    <row r="21" spans="2:23" s="27" customFormat="1" ht="18.75" customHeight="1">
      <c r="B21" s="27" t="s">
        <v>17</v>
      </c>
      <c r="E21" s="30">
        <v>31431</v>
      </c>
      <c r="F21" s="30">
        <v>15317</v>
      </c>
      <c r="G21" s="29">
        <v>16114</v>
      </c>
      <c r="H21" s="30">
        <v>31359</v>
      </c>
      <c r="I21" s="30">
        <v>15240</v>
      </c>
      <c r="J21" s="29">
        <v>16119</v>
      </c>
      <c r="K21" s="30">
        <f>SUM(K22:K26)</f>
        <v>31379</v>
      </c>
      <c r="L21" s="30">
        <f>SUM(L22:L26)</f>
        <v>15228</v>
      </c>
      <c r="M21" s="29">
        <f>SUM(M22:M26)</f>
        <v>16151</v>
      </c>
      <c r="N21" s="29">
        <f>SUM(N22:N26)</f>
        <v>31401</v>
      </c>
      <c r="O21" s="29">
        <f>SUM(O22:O26)</f>
        <v>15240</v>
      </c>
      <c r="P21" s="29">
        <f>SUM(P22:P26)</f>
        <v>16161</v>
      </c>
      <c r="Q21" s="36" t="s">
        <v>23</v>
      </c>
      <c r="U21" s="28"/>
      <c r="V21" s="28"/>
      <c r="W21" s="28"/>
    </row>
    <row r="22" spans="2:23" ht="18.75" customHeight="1">
      <c r="B22" s="4" t="s">
        <v>41</v>
      </c>
      <c r="E22" s="31">
        <v>11096</v>
      </c>
      <c r="F22" s="31">
        <v>5316</v>
      </c>
      <c r="G22" s="31">
        <v>5780</v>
      </c>
      <c r="H22" s="31">
        <v>11027</v>
      </c>
      <c r="I22" s="31">
        <v>5258</v>
      </c>
      <c r="J22" s="31">
        <v>5769</v>
      </c>
      <c r="K22" s="31">
        <v>10954</v>
      </c>
      <c r="L22" s="31">
        <v>5209</v>
      </c>
      <c r="M22" s="31">
        <v>5745</v>
      </c>
      <c r="N22" s="31">
        <v>10905</v>
      </c>
      <c r="O22" s="31">
        <v>5173</v>
      </c>
      <c r="P22" s="31">
        <v>5732</v>
      </c>
      <c r="R22" s="4" t="s">
        <v>42</v>
      </c>
      <c r="U22" s="28"/>
      <c r="V22" s="28"/>
      <c r="W22" s="28"/>
    </row>
    <row r="23" spans="2:23" ht="18.75" customHeight="1">
      <c r="B23" s="4" t="s">
        <v>43</v>
      </c>
      <c r="E23" s="31">
        <v>4403</v>
      </c>
      <c r="F23" s="31">
        <v>2325</v>
      </c>
      <c r="G23" s="31">
        <v>2078</v>
      </c>
      <c r="H23" s="31">
        <v>4403</v>
      </c>
      <c r="I23" s="31">
        <v>2328</v>
      </c>
      <c r="J23" s="31">
        <v>2075</v>
      </c>
      <c r="K23" s="31">
        <v>4435</v>
      </c>
      <c r="L23" s="31">
        <v>2351</v>
      </c>
      <c r="M23" s="31">
        <v>2084</v>
      </c>
      <c r="N23" s="31">
        <v>4451</v>
      </c>
      <c r="O23" s="31">
        <v>2359</v>
      </c>
      <c r="P23" s="31">
        <v>2092</v>
      </c>
      <c r="R23" s="4" t="s">
        <v>44</v>
      </c>
      <c r="U23" s="28"/>
      <c r="V23" s="28"/>
      <c r="W23" s="28"/>
    </row>
    <row r="24" spans="2:23" ht="18.75" customHeight="1">
      <c r="B24" s="4" t="s">
        <v>45</v>
      </c>
      <c r="E24" s="31">
        <v>7167</v>
      </c>
      <c r="F24" s="31">
        <v>3509</v>
      </c>
      <c r="G24" s="31">
        <v>3658</v>
      </c>
      <c r="H24" s="31">
        <v>7186</v>
      </c>
      <c r="I24" s="31">
        <v>3514</v>
      </c>
      <c r="J24" s="31">
        <v>3672</v>
      </c>
      <c r="K24" s="31">
        <v>7213</v>
      </c>
      <c r="L24" s="31">
        <v>3515</v>
      </c>
      <c r="M24" s="31">
        <v>3698</v>
      </c>
      <c r="N24" s="31">
        <v>7256</v>
      </c>
      <c r="O24" s="31">
        <v>3561</v>
      </c>
      <c r="P24" s="31">
        <v>3695</v>
      </c>
      <c r="R24" s="4" t="s">
        <v>46</v>
      </c>
      <c r="U24" s="28"/>
      <c r="V24" s="28"/>
      <c r="W24" s="28"/>
    </row>
    <row r="25" spans="2:23" ht="18.75" customHeight="1">
      <c r="B25" s="4" t="s">
        <v>47</v>
      </c>
      <c r="E25" s="31">
        <v>4607</v>
      </c>
      <c r="F25" s="31">
        <v>2133</v>
      </c>
      <c r="G25" s="31">
        <v>2474</v>
      </c>
      <c r="H25" s="31">
        <v>4589</v>
      </c>
      <c r="I25" s="31">
        <v>2120</v>
      </c>
      <c r="J25" s="31">
        <v>2469</v>
      </c>
      <c r="K25" s="31">
        <v>4608</v>
      </c>
      <c r="L25" s="31">
        <v>2129</v>
      </c>
      <c r="M25" s="31">
        <v>2479</v>
      </c>
      <c r="N25" s="31">
        <v>4591</v>
      </c>
      <c r="O25" s="31">
        <v>2118</v>
      </c>
      <c r="P25" s="31">
        <v>2473</v>
      </c>
      <c r="R25" s="4" t="s">
        <v>48</v>
      </c>
      <c r="U25" s="28"/>
      <c r="V25" s="28"/>
      <c r="W25" s="28"/>
    </row>
    <row r="26" spans="2:23" ht="18.75" customHeight="1">
      <c r="B26" s="4" t="s">
        <v>49</v>
      </c>
      <c r="E26" s="31">
        <v>4158</v>
      </c>
      <c r="F26" s="31">
        <v>2034</v>
      </c>
      <c r="G26" s="31">
        <v>2124</v>
      </c>
      <c r="H26" s="31">
        <v>4154</v>
      </c>
      <c r="I26" s="31">
        <v>2020</v>
      </c>
      <c r="J26" s="31">
        <v>2134</v>
      </c>
      <c r="K26" s="31">
        <v>4169</v>
      </c>
      <c r="L26" s="31">
        <v>2024</v>
      </c>
      <c r="M26" s="31">
        <v>2145</v>
      </c>
      <c r="N26" s="31">
        <v>4198</v>
      </c>
      <c r="O26" s="31">
        <v>2029</v>
      </c>
      <c r="P26" s="31">
        <v>2169</v>
      </c>
      <c r="R26" s="4" t="s">
        <v>50</v>
      </c>
      <c r="U26" s="28"/>
      <c r="V26" s="28"/>
      <c r="W26" s="28"/>
    </row>
    <row r="27" spans="2:23" s="27" customFormat="1" ht="18.75" customHeight="1">
      <c r="B27" s="36" t="s">
        <v>19</v>
      </c>
      <c r="C27" s="36"/>
      <c r="D27" s="36"/>
      <c r="E27" s="29">
        <v>25319</v>
      </c>
      <c r="F27" s="29">
        <v>12495</v>
      </c>
      <c r="G27" s="29">
        <v>12824</v>
      </c>
      <c r="H27" s="29">
        <v>25305</v>
      </c>
      <c r="I27" s="29">
        <v>12453</v>
      </c>
      <c r="J27" s="29">
        <v>12852</v>
      </c>
      <c r="K27" s="29">
        <v>25345</v>
      </c>
      <c r="L27" s="29">
        <v>12479</v>
      </c>
      <c r="M27" s="29">
        <v>12866</v>
      </c>
      <c r="N27" s="29">
        <v>25437</v>
      </c>
      <c r="O27" s="29">
        <v>12500</v>
      </c>
      <c r="P27" s="29">
        <v>12937</v>
      </c>
      <c r="Q27" s="27" t="s">
        <v>38</v>
      </c>
      <c r="R27" s="36"/>
      <c r="U27" s="28"/>
      <c r="V27" s="28"/>
      <c r="W27" s="28"/>
    </row>
    <row r="28" spans="2:23" s="1" customFormat="1" ht="21" customHeight="1">
      <c r="B28" s="1" t="s">
        <v>0</v>
      </c>
      <c r="C28" s="2">
        <v>1.2</v>
      </c>
      <c r="D28" s="1" t="s">
        <v>51</v>
      </c>
      <c r="U28" s="28"/>
      <c r="V28" s="28"/>
      <c r="W28" s="28"/>
    </row>
    <row r="29" spans="2:23" s="1" customFormat="1" ht="21" customHeight="1">
      <c r="B29" s="1" t="s">
        <v>2</v>
      </c>
      <c r="C29" s="2">
        <v>1.2</v>
      </c>
      <c r="D29" s="1" t="s">
        <v>52</v>
      </c>
      <c r="U29" s="28"/>
      <c r="V29" s="28"/>
      <c r="W29" s="28"/>
    </row>
    <row r="30" spans="1:23" ht="3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N30" s="3"/>
      <c r="Q30" s="3"/>
      <c r="R30" s="3"/>
      <c r="U30" s="28"/>
      <c r="V30" s="28"/>
      <c r="W30" s="28"/>
    </row>
    <row r="31" spans="1:23" ht="18" customHeight="1">
      <c r="A31" s="5" t="s">
        <v>4</v>
      </c>
      <c r="B31" s="5"/>
      <c r="C31" s="5"/>
      <c r="D31" s="6"/>
      <c r="E31" s="7" t="s">
        <v>5</v>
      </c>
      <c r="F31" s="8"/>
      <c r="G31" s="9"/>
      <c r="H31" s="7" t="s">
        <v>6</v>
      </c>
      <c r="I31" s="8"/>
      <c r="J31" s="9"/>
      <c r="K31" s="7" t="s">
        <v>7</v>
      </c>
      <c r="L31" s="8"/>
      <c r="M31" s="9"/>
      <c r="N31" s="7" t="s">
        <v>8</v>
      </c>
      <c r="O31" s="8"/>
      <c r="P31" s="9"/>
      <c r="Q31" s="10" t="s">
        <v>9</v>
      </c>
      <c r="R31" s="11"/>
      <c r="U31" s="28"/>
      <c r="V31" s="28"/>
      <c r="W31" s="28"/>
    </row>
    <row r="32" spans="1:23" ht="18" customHeight="1">
      <c r="A32" s="12"/>
      <c r="B32" s="12"/>
      <c r="C32" s="12"/>
      <c r="D32" s="13"/>
      <c r="E32" s="14" t="s">
        <v>10</v>
      </c>
      <c r="F32" s="15" t="s">
        <v>11</v>
      </c>
      <c r="G32" s="16" t="s">
        <v>12</v>
      </c>
      <c r="H32" s="14" t="s">
        <v>10</v>
      </c>
      <c r="I32" s="15" t="s">
        <v>11</v>
      </c>
      <c r="J32" s="16" t="s">
        <v>12</v>
      </c>
      <c r="K32" s="14" t="s">
        <v>10</v>
      </c>
      <c r="L32" s="15" t="s">
        <v>11</v>
      </c>
      <c r="M32" s="16" t="s">
        <v>12</v>
      </c>
      <c r="N32" s="14" t="s">
        <v>10</v>
      </c>
      <c r="O32" s="15" t="s">
        <v>11</v>
      </c>
      <c r="P32" s="16" t="s">
        <v>12</v>
      </c>
      <c r="Q32" s="17"/>
      <c r="R32" s="18"/>
      <c r="U32" s="28"/>
      <c r="V32" s="28"/>
      <c r="W32" s="28"/>
    </row>
    <row r="33" spans="1:23" ht="18" customHeight="1">
      <c r="A33" s="19"/>
      <c r="B33" s="19"/>
      <c r="C33" s="19"/>
      <c r="D33" s="20"/>
      <c r="E33" s="21" t="s">
        <v>13</v>
      </c>
      <c r="F33" s="21" t="s">
        <v>14</v>
      </c>
      <c r="G33" s="22" t="s">
        <v>15</v>
      </c>
      <c r="H33" s="21" t="s">
        <v>13</v>
      </c>
      <c r="I33" s="21" t="s">
        <v>14</v>
      </c>
      <c r="J33" s="22" t="s">
        <v>15</v>
      </c>
      <c r="K33" s="21" t="s">
        <v>13</v>
      </c>
      <c r="L33" s="21" t="s">
        <v>14</v>
      </c>
      <c r="M33" s="22" t="s">
        <v>15</v>
      </c>
      <c r="N33" s="21" t="s">
        <v>13</v>
      </c>
      <c r="O33" s="21" t="s">
        <v>14</v>
      </c>
      <c r="P33" s="22" t="s">
        <v>15</v>
      </c>
      <c r="Q33" s="23"/>
      <c r="R33" s="24"/>
      <c r="U33" s="28"/>
      <c r="V33" s="28"/>
      <c r="W33" s="28"/>
    </row>
    <row r="34" spans="1:23" s="27" customFormat="1" ht="18" customHeight="1">
      <c r="A34" s="37" t="s">
        <v>53</v>
      </c>
      <c r="B34" s="37"/>
      <c r="C34" s="37"/>
      <c r="D34" s="38"/>
      <c r="E34" s="26">
        <v>71002</v>
      </c>
      <c r="F34" s="26">
        <v>34333</v>
      </c>
      <c r="G34" s="26">
        <v>36669</v>
      </c>
      <c r="H34" s="26">
        <v>71055</v>
      </c>
      <c r="I34" s="26">
        <v>34328</v>
      </c>
      <c r="J34" s="26">
        <v>36727</v>
      </c>
      <c r="K34" s="26">
        <v>71292</v>
      </c>
      <c r="L34" s="26">
        <v>34450</v>
      </c>
      <c r="M34" s="26">
        <v>36842</v>
      </c>
      <c r="N34" s="26">
        <v>71631</v>
      </c>
      <c r="O34" s="26">
        <v>34565</v>
      </c>
      <c r="P34" s="26">
        <v>37066</v>
      </c>
      <c r="Q34" s="39" t="s">
        <v>54</v>
      </c>
      <c r="R34" s="37"/>
      <c r="U34" s="28"/>
      <c r="V34" s="28"/>
      <c r="W34" s="28"/>
    </row>
    <row r="35" spans="1:23" s="27" customFormat="1" ht="18" customHeight="1">
      <c r="A35" s="36"/>
      <c r="B35" s="27" t="s">
        <v>17</v>
      </c>
      <c r="C35" s="36"/>
      <c r="D35" s="36"/>
      <c r="E35" s="30">
        <v>23021</v>
      </c>
      <c r="F35" s="30">
        <v>10905</v>
      </c>
      <c r="G35" s="30">
        <v>12116</v>
      </c>
      <c r="H35" s="30">
        <v>22968</v>
      </c>
      <c r="I35" s="30">
        <v>10878</v>
      </c>
      <c r="J35" s="30">
        <v>12090</v>
      </c>
      <c r="K35" s="30">
        <f>SUM(K36:K39)</f>
        <v>23351</v>
      </c>
      <c r="L35" s="30">
        <f>SUM(L36:L39)</f>
        <v>11072</v>
      </c>
      <c r="M35" s="29">
        <f>SUM(M36:M39)</f>
        <v>12279</v>
      </c>
      <c r="N35" s="29">
        <f>SUM(N36:N39)</f>
        <v>23435</v>
      </c>
      <c r="O35" s="29">
        <f>SUM(O36:O39)</f>
        <v>11121</v>
      </c>
      <c r="P35" s="29">
        <f>SUM(P36:P39)</f>
        <v>12314</v>
      </c>
      <c r="Q35" s="40" t="s">
        <v>23</v>
      </c>
      <c r="R35" s="36"/>
      <c r="U35" s="28"/>
      <c r="V35" s="28"/>
      <c r="W35" s="28"/>
    </row>
    <row r="36" spans="1:23" ht="18" customHeight="1">
      <c r="A36" s="4" t="s">
        <v>55</v>
      </c>
      <c r="E36" s="31">
        <v>9821</v>
      </c>
      <c r="F36" s="31">
        <v>4575</v>
      </c>
      <c r="G36" s="31">
        <v>5246</v>
      </c>
      <c r="H36" s="31">
        <v>9825</v>
      </c>
      <c r="I36" s="31">
        <v>4576</v>
      </c>
      <c r="J36" s="31">
        <v>5249</v>
      </c>
      <c r="K36" s="31">
        <v>10157</v>
      </c>
      <c r="L36" s="31">
        <v>4722</v>
      </c>
      <c r="M36" s="31">
        <v>5435</v>
      </c>
      <c r="N36" s="31">
        <v>10158</v>
      </c>
      <c r="O36" s="31">
        <v>4729</v>
      </c>
      <c r="P36" s="31">
        <v>5429</v>
      </c>
      <c r="R36" s="4" t="s">
        <v>56</v>
      </c>
      <c r="U36" s="28"/>
      <c r="V36" s="28"/>
      <c r="W36" s="28"/>
    </row>
    <row r="37" spans="1:23" ht="18" customHeight="1">
      <c r="A37" s="4" t="s">
        <v>57</v>
      </c>
      <c r="E37" s="31">
        <v>3101</v>
      </c>
      <c r="F37" s="31">
        <v>1465</v>
      </c>
      <c r="G37" s="31">
        <v>1636</v>
      </c>
      <c r="H37" s="31">
        <v>3071</v>
      </c>
      <c r="I37" s="31">
        <v>1467</v>
      </c>
      <c r="J37" s="31">
        <v>1604</v>
      </c>
      <c r="K37" s="31">
        <v>3053</v>
      </c>
      <c r="L37" s="31">
        <v>1463</v>
      </c>
      <c r="M37" s="31">
        <v>1590</v>
      </c>
      <c r="N37" s="31">
        <v>3087</v>
      </c>
      <c r="O37" s="31">
        <v>1489</v>
      </c>
      <c r="P37" s="31">
        <v>1598</v>
      </c>
      <c r="R37" s="4" t="s">
        <v>58</v>
      </c>
      <c r="U37" s="28"/>
      <c r="V37" s="28"/>
      <c r="W37" s="28"/>
    </row>
    <row r="38" spans="1:23" ht="18" customHeight="1">
      <c r="A38" s="4" t="s">
        <v>59</v>
      </c>
      <c r="E38" s="31">
        <v>3979</v>
      </c>
      <c r="F38" s="31">
        <v>1895</v>
      </c>
      <c r="G38" s="31">
        <v>2084</v>
      </c>
      <c r="H38" s="31">
        <v>3920</v>
      </c>
      <c r="I38" s="31">
        <v>1857</v>
      </c>
      <c r="J38" s="31">
        <v>2063</v>
      </c>
      <c r="K38" s="31">
        <v>3938</v>
      </c>
      <c r="L38" s="31">
        <v>1882</v>
      </c>
      <c r="M38" s="31">
        <v>2056</v>
      </c>
      <c r="N38" s="31">
        <v>3954</v>
      </c>
      <c r="O38" s="31">
        <v>1882</v>
      </c>
      <c r="P38" s="31">
        <v>2072</v>
      </c>
      <c r="R38" s="4" t="s">
        <v>60</v>
      </c>
      <c r="U38" s="28"/>
      <c r="V38" s="28"/>
      <c r="W38" s="28"/>
    </row>
    <row r="39" spans="1:23" ht="18" customHeight="1">
      <c r="A39" s="4" t="s">
        <v>61</v>
      </c>
      <c r="E39" s="31">
        <v>6120</v>
      </c>
      <c r="F39" s="31">
        <v>2970</v>
      </c>
      <c r="G39" s="31">
        <v>3150</v>
      </c>
      <c r="H39" s="31">
        <v>6152</v>
      </c>
      <c r="I39" s="31">
        <v>2978</v>
      </c>
      <c r="J39" s="31">
        <v>3174</v>
      </c>
      <c r="K39" s="31">
        <v>6203</v>
      </c>
      <c r="L39" s="31">
        <v>3005</v>
      </c>
      <c r="M39" s="31">
        <v>3198</v>
      </c>
      <c r="N39" s="31">
        <v>6236</v>
      </c>
      <c r="O39" s="31">
        <v>3021</v>
      </c>
      <c r="P39" s="31">
        <v>3215</v>
      </c>
      <c r="R39" s="4" t="s">
        <v>62</v>
      </c>
      <c r="U39" s="28"/>
      <c r="V39" s="28"/>
      <c r="W39" s="28"/>
    </row>
    <row r="40" spans="2:23" s="27" customFormat="1" ht="18" customHeight="1">
      <c r="B40" s="36" t="s">
        <v>19</v>
      </c>
      <c r="E40" s="29">
        <v>47981</v>
      </c>
      <c r="F40" s="29">
        <v>23428</v>
      </c>
      <c r="G40" s="29">
        <v>24553</v>
      </c>
      <c r="H40" s="29">
        <v>48087</v>
      </c>
      <c r="I40" s="29">
        <v>23450</v>
      </c>
      <c r="J40" s="29">
        <v>24637</v>
      </c>
      <c r="K40" s="29">
        <v>47941</v>
      </c>
      <c r="L40" s="29">
        <v>23378</v>
      </c>
      <c r="M40" s="29">
        <v>24563</v>
      </c>
      <c r="N40" s="29">
        <v>48196</v>
      </c>
      <c r="O40" s="29">
        <v>23444</v>
      </c>
      <c r="P40" s="29">
        <v>24752</v>
      </c>
      <c r="Q40" s="27" t="s">
        <v>38</v>
      </c>
      <c r="U40" s="28"/>
      <c r="V40" s="28"/>
      <c r="W40" s="28"/>
    </row>
    <row r="41" spans="1:23" s="27" customFormat="1" ht="18" customHeight="1">
      <c r="A41" s="27" t="s">
        <v>63</v>
      </c>
      <c r="E41" s="29">
        <v>43861</v>
      </c>
      <c r="F41" s="29">
        <v>22749</v>
      </c>
      <c r="G41" s="29">
        <v>21112</v>
      </c>
      <c r="H41" s="29">
        <v>44417</v>
      </c>
      <c r="I41" s="29">
        <v>23026</v>
      </c>
      <c r="J41" s="29">
        <v>21391</v>
      </c>
      <c r="K41" s="29">
        <v>44842</v>
      </c>
      <c r="L41" s="29">
        <v>23244</v>
      </c>
      <c r="M41" s="29">
        <v>21598</v>
      </c>
      <c r="N41" s="29">
        <v>45140</v>
      </c>
      <c r="O41" s="29">
        <v>23318</v>
      </c>
      <c r="P41" s="29">
        <v>21822</v>
      </c>
      <c r="Q41" s="27" t="s">
        <v>64</v>
      </c>
      <c r="U41" s="28"/>
      <c r="V41" s="28"/>
      <c r="W41" s="28"/>
    </row>
    <row r="42" spans="2:23" s="27" customFormat="1" ht="18" customHeight="1">
      <c r="B42" s="27" t="s">
        <v>17</v>
      </c>
      <c r="E42" s="30">
        <v>23566</v>
      </c>
      <c r="F42" s="30">
        <v>12264</v>
      </c>
      <c r="G42" s="30">
        <v>11302</v>
      </c>
      <c r="H42" s="30">
        <v>23800</v>
      </c>
      <c r="I42" s="30">
        <v>12395</v>
      </c>
      <c r="J42" s="30">
        <v>11405</v>
      </c>
      <c r="K42" s="30">
        <f>SUM(K43:K45)</f>
        <v>23961</v>
      </c>
      <c r="L42" s="30">
        <f>SUM(L43:L45)</f>
        <v>12456</v>
      </c>
      <c r="M42" s="30">
        <f>SUM(M43:M45)</f>
        <v>11505</v>
      </c>
      <c r="N42" s="30">
        <f>SUM(N43:N45)</f>
        <v>24114</v>
      </c>
      <c r="O42" s="30">
        <f>SUM(O43:O45)</f>
        <v>12494</v>
      </c>
      <c r="P42" s="30">
        <f>SUM(P43:P45)</f>
        <v>11620</v>
      </c>
      <c r="Q42" s="40" t="s">
        <v>23</v>
      </c>
      <c r="U42" s="28"/>
      <c r="V42" s="28"/>
      <c r="W42" s="28"/>
    </row>
    <row r="43" spans="1:23" ht="18" customHeight="1">
      <c r="A43" s="4" t="s">
        <v>65</v>
      </c>
      <c r="E43" s="31">
        <v>8973</v>
      </c>
      <c r="F43" s="31">
        <v>4820</v>
      </c>
      <c r="G43" s="31">
        <v>4153</v>
      </c>
      <c r="H43" s="31">
        <v>8983</v>
      </c>
      <c r="I43" s="31">
        <v>4834</v>
      </c>
      <c r="J43" s="31">
        <v>4149</v>
      </c>
      <c r="K43" s="31">
        <v>8940</v>
      </c>
      <c r="L43" s="31">
        <v>4796</v>
      </c>
      <c r="M43" s="31">
        <v>4144</v>
      </c>
      <c r="N43" s="31">
        <v>8954</v>
      </c>
      <c r="O43" s="31">
        <v>4771</v>
      </c>
      <c r="P43" s="31">
        <v>4183</v>
      </c>
      <c r="R43" s="4" t="s">
        <v>66</v>
      </c>
      <c r="U43" s="28"/>
      <c r="V43" s="28"/>
      <c r="W43" s="28"/>
    </row>
    <row r="44" spans="1:23" ht="18" customHeight="1">
      <c r="A44" s="4" t="s">
        <v>67</v>
      </c>
      <c r="D44" s="32"/>
      <c r="E44" s="31">
        <v>9586</v>
      </c>
      <c r="F44" s="31">
        <v>4963</v>
      </c>
      <c r="G44" s="31">
        <v>4623</v>
      </c>
      <c r="H44" s="31">
        <v>9702</v>
      </c>
      <c r="I44" s="31">
        <v>5017</v>
      </c>
      <c r="J44" s="31">
        <v>4685</v>
      </c>
      <c r="K44" s="31">
        <v>9833</v>
      </c>
      <c r="L44" s="31">
        <v>5072</v>
      </c>
      <c r="M44" s="31">
        <v>4761</v>
      </c>
      <c r="N44" s="31">
        <v>9924</v>
      </c>
      <c r="O44" s="31">
        <v>5108</v>
      </c>
      <c r="P44" s="31">
        <v>4816</v>
      </c>
      <c r="R44" s="4" t="s">
        <v>68</v>
      </c>
      <c r="U44" s="28"/>
      <c r="V44" s="28"/>
      <c r="W44" s="28"/>
    </row>
    <row r="45" spans="1:23" ht="18" customHeight="1">
      <c r="A45" s="34" t="s">
        <v>69</v>
      </c>
      <c r="B45" s="34"/>
      <c r="C45" s="33"/>
      <c r="D45" s="16"/>
      <c r="E45" s="31">
        <v>5007</v>
      </c>
      <c r="F45" s="31">
        <v>2481</v>
      </c>
      <c r="G45" s="31">
        <v>2526</v>
      </c>
      <c r="H45" s="31">
        <v>5115</v>
      </c>
      <c r="I45" s="31">
        <v>2544</v>
      </c>
      <c r="J45" s="31">
        <v>2571</v>
      </c>
      <c r="K45" s="31">
        <v>5188</v>
      </c>
      <c r="L45" s="31">
        <v>2588</v>
      </c>
      <c r="M45" s="31">
        <v>2600</v>
      </c>
      <c r="N45" s="31">
        <v>5236</v>
      </c>
      <c r="O45" s="31">
        <v>2615</v>
      </c>
      <c r="P45" s="31">
        <v>2621</v>
      </c>
      <c r="R45" s="4" t="s">
        <v>70</v>
      </c>
      <c r="U45" s="28"/>
      <c r="V45" s="28"/>
      <c r="W45" s="28"/>
    </row>
    <row r="46" spans="1:23" s="27" customFormat="1" ht="18" customHeight="1">
      <c r="A46" s="27" t="s">
        <v>71</v>
      </c>
      <c r="E46" s="29">
        <v>20295</v>
      </c>
      <c r="F46" s="29">
        <v>10485</v>
      </c>
      <c r="G46" s="29">
        <v>9810</v>
      </c>
      <c r="H46" s="29">
        <v>20617</v>
      </c>
      <c r="I46" s="29">
        <v>10631</v>
      </c>
      <c r="J46" s="29">
        <v>9986</v>
      </c>
      <c r="K46" s="29">
        <v>20881</v>
      </c>
      <c r="L46" s="29">
        <v>10788</v>
      </c>
      <c r="M46" s="29">
        <v>10093</v>
      </c>
      <c r="N46" s="29">
        <v>21026</v>
      </c>
      <c r="O46" s="29">
        <v>10824</v>
      </c>
      <c r="P46" s="29">
        <v>10202</v>
      </c>
      <c r="Q46" s="27" t="s">
        <v>38</v>
      </c>
      <c r="U46" s="28"/>
      <c r="V46" s="28"/>
      <c r="W46" s="28"/>
    </row>
    <row r="47" spans="1:23" s="27" customFormat="1" ht="18" customHeight="1">
      <c r="A47" s="27" t="s">
        <v>72</v>
      </c>
      <c r="E47" s="29">
        <v>31459</v>
      </c>
      <c r="F47" s="29">
        <v>15625</v>
      </c>
      <c r="G47" s="29">
        <v>15834</v>
      </c>
      <c r="H47" s="29">
        <v>31655</v>
      </c>
      <c r="I47" s="29">
        <v>15726</v>
      </c>
      <c r="J47" s="29">
        <v>15929</v>
      </c>
      <c r="K47" s="29">
        <v>31828</v>
      </c>
      <c r="L47" s="29">
        <v>15752</v>
      </c>
      <c r="M47" s="29">
        <v>16076</v>
      </c>
      <c r="N47" s="29">
        <v>31994</v>
      </c>
      <c r="O47" s="29">
        <v>15811</v>
      </c>
      <c r="P47" s="29">
        <v>16183</v>
      </c>
      <c r="Q47" s="27" t="s">
        <v>73</v>
      </c>
      <c r="U47" s="28"/>
      <c r="V47" s="28"/>
      <c r="W47" s="28"/>
    </row>
    <row r="48" spans="2:23" s="27" customFormat="1" ht="18" customHeight="1">
      <c r="B48" s="27" t="s">
        <v>17</v>
      </c>
      <c r="E48" s="30">
        <v>1851</v>
      </c>
      <c r="F48" s="30">
        <v>887</v>
      </c>
      <c r="G48" s="30">
        <v>964</v>
      </c>
      <c r="H48" s="30">
        <v>1838</v>
      </c>
      <c r="I48" s="30">
        <v>877</v>
      </c>
      <c r="J48" s="30">
        <v>961</v>
      </c>
      <c r="K48" s="30">
        <v>1809</v>
      </c>
      <c r="L48" s="30">
        <v>859</v>
      </c>
      <c r="M48" s="30">
        <v>950</v>
      </c>
      <c r="N48" s="30">
        <f>N49</f>
        <v>1783</v>
      </c>
      <c r="O48" s="41" t="str">
        <f>O49</f>
        <v>845</v>
      </c>
      <c r="P48" s="41" t="str">
        <f>P49</f>
        <v>938</v>
      </c>
      <c r="Q48" s="40" t="s">
        <v>23</v>
      </c>
      <c r="U48" s="28"/>
      <c r="V48" s="28"/>
      <c r="W48" s="28"/>
    </row>
    <row r="49" spans="1:23" ht="18" customHeight="1">
      <c r="A49" s="4" t="s">
        <v>74</v>
      </c>
      <c r="E49" s="31">
        <v>1851</v>
      </c>
      <c r="F49" s="31">
        <v>887</v>
      </c>
      <c r="G49" s="31">
        <v>964</v>
      </c>
      <c r="H49" s="31">
        <v>1838</v>
      </c>
      <c r="I49" s="31">
        <v>877</v>
      </c>
      <c r="J49" s="31">
        <v>961</v>
      </c>
      <c r="K49" s="31">
        <v>1809</v>
      </c>
      <c r="L49" s="31">
        <v>859</v>
      </c>
      <c r="M49" s="31">
        <v>950</v>
      </c>
      <c r="N49" s="31">
        <v>1783</v>
      </c>
      <c r="O49" s="42" t="s">
        <v>75</v>
      </c>
      <c r="P49" s="42" t="s">
        <v>76</v>
      </c>
      <c r="R49" s="4" t="s">
        <v>77</v>
      </c>
      <c r="U49" s="28"/>
      <c r="V49" s="28"/>
      <c r="W49" s="28"/>
    </row>
    <row r="50" spans="2:23" s="27" customFormat="1" ht="18" customHeight="1">
      <c r="B50" s="36" t="s">
        <v>19</v>
      </c>
      <c r="E50" s="29">
        <v>29608</v>
      </c>
      <c r="F50" s="29">
        <v>14738</v>
      </c>
      <c r="G50" s="29">
        <v>14870</v>
      </c>
      <c r="H50" s="29">
        <v>29817</v>
      </c>
      <c r="I50" s="29">
        <v>14849</v>
      </c>
      <c r="J50" s="29">
        <v>14968</v>
      </c>
      <c r="K50" s="29">
        <v>30019</v>
      </c>
      <c r="L50" s="29">
        <v>14893</v>
      </c>
      <c r="M50" s="29">
        <v>15126</v>
      </c>
      <c r="N50" s="29">
        <v>30211</v>
      </c>
      <c r="O50" s="29">
        <v>14966</v>
      </c>
      <c r="P50" s="29">
        <v>15245</v>
      </c>
      <c r="Q50" s="27" t="s">
        <v>38</v>
      </c>
      <c r="U50" s="28"/>
      <c r="V50" s="28"/>
      <c r="W50" s="28"/>
    </row>
    <row r="51" spans="1:23" s="27" customFormat="1" ht="18" customHeight="1">
      <c r="A51" s="27" t="s">
        <v>78</v>
      </c>
      <c r="E51" s="29">
        <v>30549</v>
      </c>
      <c r="F51" s="29">
        <v>14816</v>
      </c>
      <c r="G51" s="29">
        <v>15733</v>
      </c>
      <c r="H51" s="29">
        <v>30438</v>
      </c>
      <c r="I51" s="29">
        <v>14760</v>
      </c>
      <c r="J51" s="29">
        <v>15678</v>
      </c>
      <c r="K51" s="29">
        <v>30299</v>
      </c>
      <c r="L51" s="29">
        <v>14674</v>
      </c>
      <c r="M51" s="29">
        <v>15625</v>
      </c>
      <c r="N51" s="29">
        <v>30322</v>
      </c>
      <c r="O51" s="29">
        <v>14664</v>
      </c>
      <c r="P51" s="29">
        <v>15658</v>
      </c>
      <c r="Q51" s="27" t="s">
        <v>79</v>
      </c>
      <c r="U51" s="28"/>
      <c r="V51" s="28"/>
      <c r="W51" s="28"/>
    </row>
    <row r="52" spans="2:23" s="27" customFormat="1" ht="18" customHeight="1">
      <c r="B52" s="27" t="s">
        <v>17</v>
      </c>
      <c r="E52" s="30">
        <v>16067</v>
      </c>
      <c r="F52" s="30">
        <v>7728</v>
      </c>
      <c r="G52" s="30">
        <v>8339</v>
      </c>
      <c r="H52" s="30">
        <v>16020</v>
      </c>
      <c r="I52" s="30">
        <v>7704</v>
      </c>
      <c r="J52" s="30">
        <v>8316</v>
      </c>
      <c r="K52" s="30">
        <f>SUM(K53:K54)</f>
        <v>15937</v>
      </c>
      <c r="L52" s="30">
        <f>SUM(L53:L54)</f>
        <v>7655</v>
      </c>
      <c r="M52" s="30">
        <f>SUM(M53:M54)</f>
        <v>8282</v>
      </c>
      <c r="N52" s="30">
        <f>SUM(N53:N54)</f>
        <v>15973</v>
      </c>
      <c r="O52" s="30">
        <f>SUM(O53:O54)</f>
        <v>7634</v>
      </c>
      <c r="P52" s="30">
        <f>SUM(P53:P54)</f>
        <v>8339</v>
      </c>
      <c r="Q52" s="40" t="s">
        <v>23</v>
      </c>
      <c r="U52" s="28"/>
      <c r="V52" s="28"/>
      <c r="W52" s="28"/>
    </row>
    <row r="53" spans="1:23" ht="18" customHeight="1">
      <c r="A53" s="4" t="s">
        <v>80</v>
      </c>
      <c r="E53" s="31">
        <v>8963</v>
      </c>
      <c r="F53" s="31">
        <v>4375</v>
      </c>
      <c r="G53" s="31">
        <v>4588</v>
      </c>
      <c r="H53" s="31">
        <v>8905</v>
      </c>
      <c r="I53" s="31">
        <v>4351</v>
      </c>
      <c r="J53" s="31">
        <v>4554</v>
      </c>
      <c r="K53" s="31">
        <v>8814</v>
      </c>
      <c r="L53" s="31">
        <v>4312</v>
      </c>
      <c r="M53" s="31">
        <v>4502</v>
      </c>
      <c r="N53" s="31">
        <v>8861</v>
      </c>
      <c r="O53" s="31">
        <v>4305</v>
      </c>
      <c r="P53" s="31">
        <v>4556</v>
      </c>
      <c r="R53" s="4" t="s">
        <v>81</v>
      </c>
      <c r="U53" s="28"/>
      <c r="V53" s="28"/>
      <c r="W53" s="28"/>
    </row>
    <row r="54" spans="1:23" ht="18" customHeight="1">
      <c r="A54" s="4" t="s">
        <v>82</v>
      </c>
      <c r="E54" s="31">
        <v>7104</v>
      </c>
      <c r="F54" s="31">
        <v>3353</v>
      </c>
      <c r="G54" s="31">
        <v>3751</v>
      </c>
      <c r="H54" s="31">
        <v>7115</v>
      </c>
      <c r="I54" s="31">
        <v>3353</v>
      </c>
      <c r="J54" s="31">
        <v>3762</v>
      </c>
      <c r="K54" s="31">
        <v>7123</v>
      </c>
      <c r="L54" s="31">
        <v>3343</v>
      </c>
      <c r="M54" s="31">
        <v>3780</v>
      </c>
      <c r="N54" s="31">
        <v>7112</v>
      </c>
      <c r="O54" s="31">
        <v>3329</v>
      </c>
      <c r="P54" s="31">
        <v>3783</v>
      </c>
      <c r="R54" s="4" t="s">
        <v>83</v>
      </c>
      <c r="U54" s="28"/>
      <c r="V54" s="28"/>
      <c r="W54" s="28"/>
    </row>
    <row r="55" spans="2:23" s="27" customFormat="1" ht="18" customHeight="1">
      <c r="B55" s="36" t="s">
        <v>19</v>
      </c>
      <c r="C55" s="36"/>
      <c r="D55" s="36"/>
      <c r="E55" s="29">
        <v>14482</v>
      </c>
      <c r="F55" s="29">
        <v>7088</v>
      </c>
      <c r="G55" s="29">
        <v>7394</v>
      </c>
      <c r="H55" s="29">
        <v>14418</v>
      </c>
      <c r="I55" s="29">
        <v>7056</v>
      </c>
      <c r="J55" s="29">
        <v>7362</v>
      </c>
      <c r="K55" s="29">
        <v>14362</v>
      </c>
      <c r="L55" s="29">
        <v>7019</v>
      </c>
      <c r="M55" s="29">
        <v>7343</v>
      </c>
      <c r="N55" s="29">
        <v>14349</v>
      </c>
      <c r="O55" s="29">
        <v>7030</v>
      </c>
      <c r="P55" s="29">
        <v>7319</v>
      </c>
      <c r="Q55" s="27" t="s">
        <v>38</v>
      </c>
      <c r="R55" s="36"/>
      <c r="U55" s="28"/>
      <c r="V55" s="28"/>
      <c r="W55" s="28"/>
    </row>
    <row r="56" spans="2:23" ht="3" customHeight="1" hidden="1">
      <c r="B56" s="3"/>
      <c r="C56" s="3"/>
      <c r="D56" s="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R56" s="3"/>
      <c r="U56" s="28"/>
      <c r="V56" s="28"/>
      <c r="W56" s="28"/>
    </row>
    <row r="57" spans="2:23" s="1" customFormat="1" ht="21" customHeight="1">
      <c r="B57" s="1" t="s">
        <v>0</v>
      </c>
      <c r="C57" s="2">
        <v>1.2</v>
      </c>
      <c r="D57" s="1" t="s">
        <v>51</v>
      </c>
      <c r="U57" s="28"/>
      <c r="V57" s="28"/>
      <c r="W57" s="28"/>
    </row>
    <row r="58" spans="2:23" s="1" customFormat="1" ht="21" customHeight="1">
      <c r="B58" s="1" t="s">
        <v>2</v>
      </c>
      <c r="C58" s="2">
        <v>1.2</v>
      </c>
      <c r="D58" s="1" t="s">
        <v>52</v>
      </c>
      <c r="U58" s="28"/>
      <c r="V58" s="28"/>
      <c r="W58" s="28"/>
    </row>
    <row r="59" spans="1:23" ht="6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N59" s="3"/>
      <c r="Q59" s="3"/>
      <c r="R59" s="3"/>
      <c r="U59" s="28"/>
      <c r="V59" s="28"/>
      <c r="W59" s="28"/>
    </row>
    <row r="60" spans="1:23" ht="18" customHeight="1">
      <c r="A60" s="5" t="s">
        <v>4</v>
      </c>
      <c r="B60" s="5"/>
      <c r="C60" s="5"/>
      <c r="D60" s="6"/>
      <c r="E60" s="7" t="s">
        <v>5</v>
      </c>
      <c r="F60" s="8"/>
      <c r="G60" s="9"/>
      <c r="H60" s="7" t="s">
        <v>6</v>
      </c>
      <c r="I60" s="8"/>
      <c r="J60" s="9"/>
      <c r="K60" s="7" t="s">
        <v>7</v>
      </c>
      <c r="L60" s="8"/>
      <c r="M60" s="9"/>
      <c r="N60" s="7" t="s">
        <v>8</v>
      </c>
      <c r="O60" s="8"/>
      <c r="P60" s="9"/>
      <c r="Q60" s="10" t="s">
        <v>9</v>
      </c>
      <c r="R60" s="11"/>
      <c r="U60" s="28"/>
      <c r="V60" s="28"/>
      <c r="W60" s="28"/>
    </row>
    <row r="61" spans="1:23" ht="18" customHeight="1">
      <c r="A61" s="12"/>
      <c r="B61" s="12"/>
      <c r="C61" s="12"/>
      <c r="D61" s="13"/>
      <c r="E61" s="16" t="s">
        <v>10</v>
      </c>
      <c r="F61" s="15" t="s">
        <v>11</v>
      </c>
      <c r="G61" s="16" t="s">
        <v>12</v>
      </c>
      <c r="H61" s="14" t="s">
        <v>10</v>
      </c>
      <c r="I61" s="15" t="s">
        <v>11</v>
      </c>
      <c r="J61" s="16" t="s">
        <v>12</v>
      </c>
      <c r="K61" s="14" t="s">
        <v>10</v>
      </c>
      <c r="L61" s="15" t="s">
        <v>11</v>
      </c>
      <c r="M61" s="16" t="s">
        <v>12</v>
      </c>
      <c r="N61" s="14" t="s">
        <v>10</v>
      </c>
      <c r="O61" s="15" t="s">
        <v>11</v>
      </c>
      <c r="P61" s="16" t="s">
        <v>12</v>
      </c>
      <c r="Q61" s="17"/>
      <c r="R61" s="18"/>
      <c r="U61" s="28"/>
      <c r="V61" s="28"/>
      <c r="W61" s="28"/>
    </row>
    <row r="62" spans="1:23" ht="18" customHeight="1">
      <c r="A62" s="19"/>
      <c r="B62" s="19"/>
      <c r="C62" s="19"/>
      <c r="D62" s="20"/>
      <c r="E62" s="22" t="s">
        <v>13</v>
      </c>
      <c r="F62" s="21" t="s">
        <v>14</v>
      </c>
      <c r="G62" s="22" t="s">
        <v>15</v>
      </c>
      <c r="H62" s="21" t="s">
        <v>13</v>
      </c>
      <c r="I62" s="21" t="s">
        <v>14</v>
      </c>
      <c r="J62" s="22" t="s">
        <v>15</v>
      </c>
      <c r="K62" s="21" t="s">
        <v>13</v>
      </c>
      <c r="L62" s="21" t="s">
        <v>14</v>
      </c>
      <c r="M62" s="22" t="s">
        <v>15</v>
      </c>
      <c r="N62" s="21" t="s">
        <v>13</v>
      </c>
      <c r="O62" s="21" t="s">
        <v>14</v>
      </c>
      <c r="P62" s="22" t="s">
        <v>15</v>
      </c>
      <c r="Q62" s="23"/>
      <c r="R62" s="24"/>
      <c r="U62" s="28"/>
      <c r="V62" s="28"/>
      <c r="W62" s="28"/>
    </row>
    <row r="63" spans="1:23" s="27" customFormat="1" ht="18.75" customHeight="1">
      <c r="A63" s="37" t="s">
        <v>84</v>
      </c>
      <c r="B63" s="37"/>
      <c r="C63" s="37"/>
      <c r="D63" s="38"/>
      <c r="E63" s="26">
        <v>65547</v>
      </c>
      <c r="F63" s="26">
        <v>33033</v>
      </c>
      <c r="G63" s="26">
        <v>32514</v>
      </c>
      <c r="H63" s="26">
        <v>65517</v>
      </c>
      <c r="I63" s="26">
        <v>33011</v>
      </c>
      <c r="J63" s="26">
        <v>32506</v>
      </c>
      <c r="K63" s="26">
        <v>65793</v>
      </c>
      <c r="L63" s="26">
        <v>33116</v>
      </c>
      <c r="M63" s="26">
        <v>32677</v>
      </c>
      <c r="N63" s="26">
        <v>65859</v>
      </c>
      <c r="O63" s="26">
        <v>33105</v>
      </c>
      <c r="P63" s="26">
        <v>32754</v>
      </c>
      <c r="Q63" s="39" t="s">
        <v>85</v>
      </c>
      <c r="R63" s="37"/>
      <c r="U63" s="28"/>
      <c r="V63" s="28"/>
      <c r="W63" s="28"/>
    </row>
    <row r="64" spans="1:23" s="27" customFormat="1" ht="18.75" customHeight="1">
      <c r="A64" s="36"/>
      <c r="B64" s="27" t="s">
        <v>17</v>
      </c>
      <c r="C64" s="36"/>
      <c r="D64" s="36"/>
      <c r="E64" s="30">
        <v>27674</v>
      </c>
      <c r="F64" s="30">
        <v>13864</v>
      </c>
      <c r="G64" s="30">
        <v>13810</v>
      </c>
      <c r="H64" s="30">
        <v>27655</v>
      </c>
      <c r="I64" s="30">
        <v>13824</v>
      </c>
      <c r="J64" s="30">
        <v>13831</v>
      </c>
      <c r="K64" s="30">
        <f>SUM(K65:K66)</f>
        <v>27744</v>
      </c>
      <c r="L64" s="30">
        <f>SUM(L65:L66)</f>
        <v>13836</v>
      </c>
      <c r="M64" s="30">
        <f>SUM(M65:M66)</f>
        <v>13908</v>
      </c>
      <c r="N64" s="30">
        <f>SUM(N65:N66)</f>
        <v>27772</v>
      </c>
      <c r="O64" s="30">
        <f>SUM(O65:O66)</f>
        <v>13833</v>
      </c>
      <c r="P64" s="30">
        <f>SUM(P65:P66)</f>
        <v>13939</v>
      </c>
      <c r="Q64" s="40" t="s">
        <v>23</v>
      </c>
      <c r="R64" s="36"/>
      <c r="U64" s="28"/>
      <c r="V64" s="28"/>
      <c r="W64" s="28"/>
    </row>
    <row r="65" spans="1:23" ht="18.75" customHeight="1">
      <c r="A65" s="4" t="s">
        <v>86</v>
      </c>
      <c r="E65" s="31">
        <v>11379</v>
      </c>
      <c r="F65" s="31">
        <v>5618</v>
      </c>
      <c r="G65" s="31">
        <v>5761</v>
      </c>
      <c r="H65" s="31">
        <v>11355</v>
      </c>
      <c r="I65" s="31">
        <v>5575</v>
      </c>
      <c r="J65" s="31">
        <v>5780</v>
      </c>
      <c r="K65" s="31">
        <v>11387</v>
      </c>
      <c r="L65" s="31">
        <v>5595</v>
      </c>
      <c r="M65" s="31">
        <v>5792</v>
      </c>
      <c r="N65" s="31">
        <v>11354</v>
      </c>
      <c r="O65" s="31">
        <v>5575</v>
      </c>
      <c r="P65" s="31">
        <v>5779</v>
      </c>
      <c r="R65" s="4" t="s">
        <v>87</v>
      </c>
      <c r="U65" s="28"/>
      <c r="V65" s="28"/>
      <c r="W65" s="28"/>
    </row>
    <row r="66" spans="1:23" ht="18.75" customHeight="1">
      <c r="A66" s="4" t="s">
        <v>88</v>
      </c>
      <c r="E66" s="31">
        <v>16295</v>
      </c>
      <c r="F66" s="31">
        <v>8246</v>
      </c>
      <c r="G66" s="31">
        <v>8049</v>
      </c>
      <c r="H66" s="31">
        <v>16300</v>
      </c>
      <c r="I66" s="31">
        <v>8249</v>
      </c>
      <c r="J66" s="31">
        <v>8051</v>
      </c>
      <c r="K66" s="31">
        <v>16357</v>
      </c>
      <c r="L66" s="31">
        <v>8241</v>
      </c>
      <c r="M66" s="31">
        <v>8116</v>
      </c>
      <c r="N66" s="31">
        <v>16418</v>
      </c>
      <c r="O66" s="31">
        <v>8258</v>
      </c>
      <c r="P66" s="31">
        <v>8160</v>
      </c>
      <c r="R66" s="4" t="s">
        <v>89</v>
      </c>
      <c r="U66" s="28"/>
      <c r="V66" s="28"/>
      <c r="W66" s="28"/>
    </row>
    <row r="67" spans="1:23" s="27" customFormat="1" ht="18.75" customHeight="1">
      <c r="A67" s="27" t="s">
        <v>71</v>
      </c>
      <c r="E67" s="29">
        <v>37873</v>
      </c>
      <c r="F67" s="29">
        <v>19169</v>
      </c>
      <c r="G67" s="29">
        <v>18704</v>
      </c>
      <c r="H67" s="29">
        <v>37862</v>
      </c>
      <c r="I67" s="29">
        <v>19187</v>
      </c>
      <c r="J67" s="29">
        <v>18675</v>
      </c>
      <c r="K67" s="29">
        <v>38049</v>
      </c>
      <c r="L67" s="29">
        <v>19280</v>
      </c>
      <c r="M67" s="29">
        <v>18769</v>
      </c>
      <c r="N67" s="29">
        <v>38087</v>
      </c>
      <c r="O67" s="29">
        <v>19272</v>
      </c>
      <c r="P67" s="29">
        <v>18815</v>
      </c>
      <c r="Q67" s="27" t="s">
        <v>38</v>
      </c>
      <c r="U67" s="28"/>
      <c r="V67" s="28"/>
      <c r="W67" s="28"/>
    </row>
    <row r="68" spans="1:23" s="27" customFormat="1" ht="18.75" customHeight="1">
      <c r="A68" s="27" t="s">
        <v>90</v>
      </c>
      <c r="E68" s="29">
        <v>41656</v>
      </c>
      <c r="F68" s="29">
        <v>20982</v>
      </c>
      <c r="G68" s="29">
        <v>20674</v>
      </c>
      <c r="H68" s="29">
        <v>41808</v>
      </c>
      <c r="I68" s="29">
        <v>21086</v>
      </c>
      <c r="J68" s="29">
        <v>20722</v>
      </c>
      <c r="K68" s="29">
        <v>41932</v>
      </c>
      <c r="L68" s="29">
        <v>21162</v>
      </c>
      <c r="M68" s="29">
        <v>20770</v>
      </c>
      <c r="N68" s="29">
        <v>42153</v>
      </c>
      <c r="O68" s="29">
        <v>21230</v>
      </c>
      <c r="P68" s="29">
        <v>20923</v>
      </c>
      <c r="Q68" s="27" t="s">
        <v>91</v>
      </c>
      <c r="U68" s="28"/>
      <c r="V68" s="28"/>
      <c r="W68" s="28"/>
    </row>
    <row r="69" spans="1:23" s="27" customFormat="1" ht="18.75" customHeight="1">
      <c r="A69" s="27" t="s">
        <v>92</v>
      </c>
      <c r="E69" s="29">
        <v>33937</v>
      </c>
      <c r="F69" s="29">
        <v>16474</v>
      </c>
      <c r="G69" s="29">
        <v>17463</v>
      </c>
      <c r="H69" s="29">
        <v>33976</v>
      </c>
      <c r="I69" s="29">
        <v>16513</v>
      </c>
      <c r="J69" s="29">
        <v>17463</v>
      </c>
      <c r="K69" s="29">
        <v>34078</v>
      </c>
      <c r="L69" s="29">
        <v>16534</v>
      </c>
      <c r="M69" s="29">
        <v>17544</v>
      </c>
      <c r="N69" s="29">
        <v>34272</v>
      </c>
      <c r="O69" s="29">
        <v>16585</v>
      </c>
      <c r="P69" s="29">
        <v>17687</v>
      </c>
      <c r="Q69" s="27" t="s">
        <v>93</v>
      </c>
      <c r="U69" s="28"/>
      <c r="V69" s="28"/>
      <c r="W69" s="28"/>
    </row>
    <row r="70" spans="2:23" s="27" customFormat="1" ht="18.75" customHeight="1">
      <c r="B70" s="27" t="s">
        <v>17</v>
      </c>
      <c r="E70" s="30">
        <v>3583</v>
      </c>
      <c r="F70" s="30">
        <v>1706</v>
      </c>
      <c r="G70" s="30">
        <v>1877</v>
      </c>
      <c r="H70" s="30">
        <v>3564</v>
      </c>
      <c r="I70" s="30">
        <v>1693</v>
      </c>
      <c r="J70" s="30">
        <v>1871</v>
      </c>
      <c r="K70" s="30">
        <v>3563</v>
      </c>
      <c r="L70" s="30">
        <v>1684</v>
      </c>
      <c r="M70" s="30">
        <v>1879</v>
      </c>
      <c r="N70" s="30">
        <f>N71</f>
        <v>3565</v>
      </c>
      <c r="O70" s="30">
        <f>O71</f>
        <v>1681</v>
      </c>
      <c r="P70" s="30">
        <f>P71</f>
        <v>1884</v>
      </c>
      <c r="Q70" s="40" t="s">
        <v>23</v>
      </c>
      <c r="U70" s="28"/>
      <c r="V70" s="28"/>
      <c r="W70" s="28"/>
    </row>
    <row r="71" spans="1:23" ht="18.75" customHeight="1">
      <c r="A71" s="4" t="s">
        <v>94</v>
      </c>
      <c r="E71" s="31">
        <v>3583</v>
      </c>
      <c r="F71" s="31">
        <v>1706</v>
      </c>
      <c r="G71" s="31">
        <v>1877</v>
      </c>
      <c r="H71" s="31">
        <v>3564</v>
      </c>
      <c r="I71" s="31">
        <v>1693</v>
      </c>
      <c r="J71" s="31">
        <v>1871</v>
      </c>
      <c r="K71" s="31">
        <v>3563</v>
      </c>
      <c r="L71" s="31">
        <v>1684</v>
      </c>
      <c r="M71" s="31">
        <v>1879</v>
      </c>
      <c r="N71" s="31">
        <v>3565</v>
      </c>
      <c r="O71" s="31">
        <v>1681</v>
      </c>
      <c r="P71" s="31">
        <v>1884</v>
      </c>
      <c r="R71" s="4" t="s">
        <v>95</v>
      </c>
      <c r="U71" s="28"/>
      <c r="V71" s="28"/>
      <c r="W71" s="28"/>
    </row>
    <row r="72" spans="1:23" s="27" customFormat="1" ht="18.75" customHeight="1">
      <c r="A72" s="27" t="s">
        <v>71</v>
      </c>
      <c r="E72" s="29">
        <v>30354</v>
      </c>
      <c r="F72" s="29">
        <v>14768</v>
      </c>
      <c r="G72" s="29">
        <v>15586</v>
      </c>
      <c r="H72" s="29">
        <v>30412</v>
      </c>
      <c r="I72" s="29">
        <v>14820</v>
      </c>
      <c r="J72" s="29">
        <v>15592</v>
      </c>
      <c r="K72" s="29">
        <v>30515</v>
      </c>
      <c r="L72" s="29">
        <v>14850</v>
      </c>
      <c r="M72" s="29">
        <v>15665</v>
      </c>
      <c r="N72" s="29">
        <v>30707</v>
      </c>
      <c r="O72" s="29">
        <v>14904</v>
      </c>
      <c r="P72" s="29">
        <v>15803</v>
      </c>
      <c r="Q72" s="27" t="s">
        <v>38</v>
      </c>
      <c r="U72" s="28"/>
      <c r="V72" s="28"/>
      <c r="W72" s="28"/>
    </row>
    <row r="73" spans="1:23" s="27" customFormat="1" ht="18.75" customHeight="1">
      <c r="A73" s="27" t="s">
        <v>96</v>
      </c>
      <c r="D73" s="35"/>
      <c r="E73" s="29">
        <v>28572</v>
      </c>
      <c r="F73" s="29">
        <v>13992</v>
      </c>
      <c r="G73" s="29">
        <v>14580</v>
      </c>
      <c r="H73" s="29">
        <v>28819</v>
      </c>
      <c r="I73" s="29">
        <v>14120</v>
      </c>
      <c r="J73" s="29">
        <v>14699</v>
      </c>
      <c r="K73" s="29">
        <v>28963</v>
      </c>
      <c r="L73" s="29">
        <v>14165</v>
      </c>
      <c r="M73" s="29">
        <v>14798</v>
      </c>
      <c r="N73" s="29">
        <v>29085</v>
      </c>
      <c r="O73" s="29">
        <v>14259</v>
      </c>
      <c r="P73" s="29">
        <v>14826</v>
      </c>
      <c r="Q73" s="27" t="s">
        <v>97</v>
      </c>
      <c r="U73" s="28"/>
      <c r="V73" s="28"/>
      <c r="W73" s="28"/>
    </row>
    <row r="74" spans="2:23" s="27" customFormat="1" ht="18.75" customHeight="1">
      <c r="B74" s="27" t="s">
        <v>17</v>
      </c>
      <c r="D74" s="36"/>
      <c r="E74" s="30">
        <v>16275</v>
      </c>
      <c r="F74" s="30">
        <v>7924</v>
      </c>
      <c r="G74" s="30">
        <v>8351</v>
      </c>
      <c r="H74" s="30">
        <v>16386</v>
      </c>
      <c r="I74" s="30">
        <v>7984</v>
      </c>
      <c r="J74" s="30">
        <v>8402</v>
      </c>
      <c r="K74" s="30">
        <f>SUM(K75:K77)</f>
        <v>16452</v>
      </c>
      <c r="L74" s="30">
        <f>SUM(L75:L77)</f>
        <v>7999</v>
      </c>
      <c r="M74" s="30">
        <f>SUM(M75:M77)</f>
        <v>8453</v>
      </c>
      <c r="N74" s="30">
        <f>SUM(N75:N77)</f>
        <v>16485</v>
      </c>
      <c r="O74" s="30">
        <f>SUM(O75:O77)</f>
        <v>8039</v>
      </c>
      <c r="P74" s="30">
        <f>SUM(P75:P77)</f>
        <v>8446</v>
      </c>
      <c r="Q74" s="40" t="s">
        <v>23</v>
      </c>
      <c r="U74" s="28"/>
      <c r="V74" s="28"/>
      <c r="W74" s="28"/>
    </row>
    <row r="75" spans="1:23" ht="18.75" customHeight="1">
      <c r="A75" s="34" t="s">
        <v>98</v>
      </c>
      <c r="B75" s="34"/>
      <c r="C75" s="33"/>
      <c r="D75" s="16"/>
      <c r="E75" s="31">
        <v>7555</v>
      </c>
      <c r="F75" s="31">
        <v>3581</v>
      </c>
      <c r="G75" s="31">
        <v>3974</v>
      </c>
      <c r="H75" s="31">
        <v>7614</v>
      </c>
      <c r="I75" s="31">
        <v>3613</v>
      </c>
      <c r="J75" s="31">
        <v>4001</v>
      </c>
      <c r="K75" s="31">
        <v>7678</v>
      </c>
      <c r="L75" s="31">
        <v>3646</v>
      </c>
      <c r="M75" s="31">
        <v>4032</v>
      </c>
      <c r="N75" s="31">
        <v>7649</v>
      </c>
      <c r="O75" s="31">
        <v>3656</v>
      </c>
      <c r="P75" s="31">
        <v>3993</v>
      </c>
      <c r="R75" s="4" t="s">
        <v>99</v>
      </c>
      <c r="U75" s="28"/>
      <c r="V75" s="28"/>
      <c r="W75" s="28"/>
    </row>
    <row r="76" spans="1:23" ht="18.75" customHeight="1">
      <c r="A76" s="4" t="s">
        <v>100</v>
      </c>
      <c r="E76" s="31">
        <v>4408</v>
      </c>
      <c r="F76" s="31">
        <v>2233</v>
      </c>
      <c r="G76" s="31">
        <v>2175</v>
      </c>
      <c r="H76" s="31">
        <v>4434</v>
      </c>
      <c r="I76" s="31">
        <v>2247</v>
      </c>
      <c r="J76" s="31">
        <v>2187</v>
      </c>
      <c r="K76" s="31">
        <v>4473</v>
      </c>
      <c r="L76" s="31">
        <v>2262</v>
      </c>
      <c r="M76" s="31">
        <v>2211</v>
      </c>
      <c r="N76" s="31">
        <v>4517</v>
      </c>
      <c r="O76" s="31">
        <v>2283</v>
      </c>
      <c r="P76" s="31">
        <v>2234</v>
      </c>
      <c r="R76" s="4" t="s">
        <v>101</v>
      </c>
      <c r="U76" s="28"/>
      <c r="V76" s="28"/>
      <c r="W76" s="28"/>
    </row>
    <row r="77" spans="1:23" ht="18.75" customHeight="1">
      <c r="A77" s="4" t="s">
        <v>102</v>
      </c>
      <c r="E77" s="31">
        <v>4312</v>
      </c>
      <c r="F77" s="31">
        <v>2110</v>
      </c>
      <c r="G77" s="31">
        <v>2202</v>
      </c>
      <c r="H77" s="31">
        <v>4338</v>
      </c>
      <c r="I77" s="31">
        <v>2124</v>
      </c>
      <c r="J77" s="31">
        <v>2214</v>
      </c>
      <c r="K77" s="31">
        <v>4301</v>
      </c>
      <c r="L77" s="31">
        <v>2091</v>
      </c>
      <c r="M77" s="31">
        <v>2210</v>
      </c>
      <c r="N77" s="31">
        <v>4319</v>
      </c>
      <c r="O77" s="31">
        <v>2100</v>
      </c>
      <c r="P77" s="31">
        <v>2219</v>
      </c>
      <c r="R77" s="4" t="s">
        <v>103</v>
      </c>
      <c r="U77" s="28"/>
      <c r="V77" s="28"/>
      <c r="W77" s="28"/>
    </row>
    <row r="78" spans="1:23" s="27" customFormat="1" ht="18.75" customHeight="1">
      <c r="A78" s="27" t="s">
        <v>71</v>
      </c>
      <c r="E78" s="29">
        <v>12297</v>
      </c>
      <c r="F78" s="29">
        <v>6068</v>
      </c>
      <c r="G78" s="29">
        <v>6229</v>
      </c>
      <c r="H78" s="29">
        <v>12433</v>
      </c>
      <c r="I78" s="29">
        <v>6136</v>
      </c>
      <c r="J78" s="29">
        <v>6297</v>
      </c>
      <c r="K78" s="29">
        <v>12511</v>
      </c>
      <c r="L78" s="29">
        <v>6166</v>
      </c>
      <c r="M78" s="29">
        <v>6345</v>
      </c>
      <c r="N78" s="29">
        <v>12600</v>
      </c>
      <c r="O78" s="29">
        <v>6220</v>
      </c>
      <c r="P78" s="29">
        <v>6380</v>
      </c>
      <c r="Q78" s="27" t="s">
        <v>38</v>
      </c>
      <c r="U78" s="28"/>
      <c r="V78" s="28"/>
      <c r="W78" s="28"/>
    </row>
    <row r="79" spans="1:23" ht="7.5" customHeight="1">
      <c r="A79" s="44"/>
      <c r="B79" s="44"/>
      <c r="C79" s="44"/>
      <c r="D79" s="44"/>
      <c r="E79" s="45"/>
      <c r="F79" s="45"/>
      <c r="G79" s="45"/>
      <c r="H79" s="45"/>
      <c r="I79" s="45"/>
      <c r="J79" s="45"/>
      <c r="K79" s="45"/>
      <c r="L79" s="45"/>
      <c r="M79" s="46"/>
      <c r="N79" s="45"/>
      <c r="O79" s="45"/>
      <c r="P79" s="46"/>
      <c r="Q79" s="44"/>
      <c r="R79" s="44"/>
      <c r="U79" s="28"/>
      <c r="V79" s="28"/>
      <c r="W79" s="28"/>
    </row>
    <row r="80" spans="1:18" ht="19.5" customHeight="1">
      <c r="A80" s="4" t="s">
        <v>104</v>
      </c>
      <c r="E80" s="43"/>
      <c r="F80" s="43"/>
      <c r="G80" s="43"/>
      <c r="H80" s="43"/>
      <c r="I80" s="43"/>
      <c r="J80" s="43"/>
      <c r="K80" s="43"/>
      <c r="L80" s="43"/>
      <c r="M80" s="43"/>
      <c r="N80" s="47">
        <f>N81+N83</f>
        <v>536496</v>
      </c>
      <c r="O80" s="47">
        <f>O81+O83</f>
        <v>262645</v>
      </c>
      <c r="P80" s="47">
        <f>P81+P83</f>
        <v>273851</v>
      </c>
      <c r="Q80" s="3"/>
      <c r="R80" s="3"/>
    </row>
    <row r="81" spans="2:16" ht="20.25">
      <c r="B81" s="4" t="s">
        <v>105</v>
      </c>
      <c r="N81" s="48">
        <f>N11+N21+N35+N42+N48+N52+N64+N70+N74</f>
        <v>227881</v>
      </c>
      <c r="O81" s="48">
        <f>O11+O21+O35+O42+O48+O52+O64+O70+O74</f>
        <v>110373</v>
      </c>
      <c r="P81" s="48">
        <f>P11+P21+P35+P42+P48+P52+P64+P70+P74</f>
        <v>117508</v>
      </c>
    </row>
    <row r="82" spans="14:16" ht="20.25">
      <c r="N82" s="48">
        <f>N81-N8</f>
        <v>0</v>
      </c>
      <c r="O82" s="48">
        <f>O81-O8</f>
        <v>0</v>
      </c>
      <c r="P82" s="48">
        <f>P81-P8</f>
        <v>0</v>
      </c>
    </row>
    <row r="83" spans="14:16" ht="33.75" customHeight="1">
      <c r="N83" s="48">
        <f>N78+N72+N67+N55+N50+N46+N40+N27+N19+N68</f>
        <v>308615</v>
      </c>
      <c r="O83" s="48">
        <f>O78+O72+O67+O55+O50+O46+O40+O27+O19+O68</f>
        <v>152272</v>
      </c>
      <c r="P83" s="48">
        <f>P78+P72+P67+P55+P50+P46+P40+P27+P19+P68</f>
        <v>156343</v>
      </c>
    </row>
    <row r="84" spans="14:16" ht="20.25">
      <c r="N84" s="48">
        <f>N83-N9</f>
        <v>0</v>
      </c>
      <c r="O84" s="48">
        <f>O83-O9</f>
        <v>0</v>
      </c>
      <c r="P84" s="48">
        <f>P83-P9</f>
        <v>0</v>
      </c>
    </row>
    <row r="85" spans="14:16" ht="20.25">
      <c r="N85" s="48">
        <f>N80-N7</f>
        <v>0</v>
      </c>
      <c r="O85" s="48">
        <f>O80-O7</f>
        <v>0</v>
      </c>
      <c r="P85" s="48">
        <f>P80-P7</f>
        <v>0</v>
      </c>
    </row>
  </sheetData>
  <sheetProtection/>
  <mergeCells count="20">
    <mergeCell ref="A60:D62"/>
    <mergeCell ref="E60:G60"/>
    <mergeCell ref="H60:J60"/>
    <mergeCell ref="K60:M60"/>
    <mergeCell ref="N60:P60"/>
    <mergeCell ref="Q60:R62"/>
    <mergeCell ref="A7:D7"/>
    <mergeCell ref="Q7:R7"/>
    <mergeCell ref="A31:D33"/>
    <mergeCell ref="E31:G31"/>
    <mergeCell ref="H31:J31"/>
    <mergeCell ref="K31:M31"/>
    <mergeCell ref="N31:P31"/>
    <mergeCell ref="Q31:R33"/>
    <mergeCell ref="A4:D6"/>
    <mergeCell ref="E4:G4"/>
    <mergeCell ref="H4:J4"/>
    <mergeCell ref="K4:M4"/>
    <mergeCell ref="N4:P4"/>
    <mergeCell ref="Q4:R6"/>
  </mergeCells>
  <printOptions/>
  <pageMargins left="0.5905511811023623" right="0.3937007874015748" top="0.7874015748031497" bottom="0.5905511811023623" header="0.4724409448818898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2020-02-18T03:16:08Z</dcterms:created>
  <dcterms:modified xsi:type="dcterms:W3CDTF">2020-02-18T03:16:29Z</dcterms:modified>
  <cp:category/>
  <cp:version/>
  <cp:contentType/>
  <cp:contentStatus/>
</cp:coreProperties>
</file>