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T-19.2 " sheetId="1" r:id="rId1"/>
  </sheets>
  <externalReferences>
    <externalReference r:id="rId4"/>
  </externalReferences>
  <definedNames>
    <definedName name="_xlnm.Print_Area" localSheetId="0">'T-19.2 '!$A$1:$U$82</definedName>
  </definedNames>
  <calcPr fullCalcOnLoad="1"/>
</workbook>
</file>

<file path=xl/sharedStrings.xml><?xml version="1.0" encoding="utf-8"?>
<sst xmlns="http://schemas.openxmlformats.org/spreadsheetml/2006/main" count="204" uniqueCount="161">
  <si>
    <t xml:space="preserve">ตาราง   </t>
  </si>
  <si>
    <t>รายรับ และรายจ่ายจริงของเทศบาล จำแนกตามประเภท เป็นรายอำเภอ และเทศบาล ปีงบประมาณ 2561</t>
  </si>
  <si>
    <t>Table</t>
  </si>
  <si>
    <t>Actual Revenue and Expenditure of Municipality by Type, District and Municipality: Fiscal Year 2018</t>
  </si>
  <si>
    <t xml:space="preserve">(บาท  Baht)   </t>
  </si>
  <si>
    <t>อำเภอ/เทศบาล</t>
  </si>
  <si>
    <t xml:space="preserve">รายได้ </t>
  </si>
  <si>
    <t>รายจ่าย</t>
  </si>
  <si>
    <t>District/municipality</t>
  </si>
  <si>
    <t>Revenue</t>
  </si>
  <si>
    <t>Expenditure</t>
  </si>
  <si>
    <t>ค่าธรรมเนียม</t>
  </si>
  <si>
    <t>ใบอนุญาต</t>
  </si>
  <si>
    <t>สาธารณูปโภค</t>
  </si>
  <si>
    <t>ภาษีอากร</t>
  </si>
  <si>
    <t xml:space="preserve"> และค่าปรับ</t>
  </si>
  <si>
    <t>และการพาณิชย์</t>
  </si>
  <si>
    <t>งบกลาง</t>
  </si>
  <si>
    <t>Taxes and</t>
  </si>
  <si>
    <t>Fees, License-</t>
  </si>
  <si>
    <t>ทรัพย์สิน</t>
  </si>
  <si>
    <t>Public utilities</t>
  </si>
  <si>
    <t>เบ็ดเตล็ด</t>
  </si>
  <si>
    <t>เงินอุดหนุน</t>
  </si>
  <si>
    <t>อื่น ๆ</t>
  </si>
  <si>
    <t>Central</t>
  </si>
  <si>
    <t>งบบุคลากร</t>
  </si>
  <si>
    <t>งบดำเนินงาน</t>
  </si>
  <si>
    <t>งบลงทุน</t>
  </si>
  <si>
    <t>งบอุดหนุน</t>
  </si>
  <si>
    <t>รายจ่ายอื่นๆ</t>
  </si>
  <si>
    <t>duties</t>
  </si>
  <si>
    <t xml:space="preserve"> fees and fines</t>
  </si>
  <si>
    <t>Property</t>
  </si>
  <si>
    <t>and commerce</t>
  </si>
  <si>
    <t>Miscellaneous</t>
  </si>
  <si>
    <t>Subsidies</t>
  </si>
  <si>
    <t>Others</t>
  </si>
  <si>
    <t>fund</t>
  </si>
  <si>
    <t>Personnel</t>
  </si>
  <si>
    <t>Operations</t>
  </si>
  <si>
    <t>Investments</t>
  </si>
  <si>
    <t>รวมยอด</t>
  </si>
  <si>
    <t>Total</t>
  </si>
  <si>
    <t>อำเภอเมืองจันทบุรี</t>
  </si>
  <si>
    <t>Mueang Chanthaburi District</t>
  </si>
  <si>
    <t>เทศบาลเมืองจันทบุรี</t>
  </si>
  <si>
    <t xml:space="preserve">   Chanthaburi Town Munitcipality</t>
  </si>
  <si>
    <t>เทศบาลเมืองจันทนิมิต</t>
  </si>
  <si>
    <t xml:space="preserve">   Chanthanimit Subdistrict Munitcipality</t>
  </si>
  <si>
    <t>เทศบาลเมืองท่าช้าง</t>
  </si>
  <si>
    <t xml:space="preserve">   Tha Chang Town Munitcipality</t>
  </si>
  <si>
    <t>เทศบาลตำบลบางกะจะ</t>
  </si>
  <si>
    <t xml:space="preserve">   Bang Kacha Subdistrict Munitcipality</t>
  </si>
  <si>
    <t>เทศบาลตำบลพลับพลานารายณ์</t>
  </si>
  <si>
    <t xml:space="preserve">   Phlap Phla Naria Subdistrict Munitcipality</t>
  </si>
  <si>
    <t>เทศบาลตำบลหนองบัว</t>
  </si>
  <si>
    <t xml:space="preserve">   Nong Bua Subdistrict Munitcipality</t>
  </si>
  <si>
    <t>เทศบาลตำบลเกาะขวาง</t>
  </si>
  <si>
    <t xml:space="preserve">   Kohkwang  Subdistrict Munitcipality</t>
  </si>
  <si>
    <t>เทศบาลตำบลค่ายเนินวง</t>
  </si>
  <si>
    <t xml:space="preserve">   Kai Nean Wong  Subdistrict Munitcipality</t>
  </si>
  <si>
    <t>เทศบาลตำบลพลับพลา</t>
  </si>
  <si>
    <t xml:space="preserve">   Phlap Phla Subdistrict Munitcipality</t>
  </si>
  <si>
    <t>เทศบาลตำบลแสลง</t>
  </si>
  <si>
    <t xml:space="preserve">  Salaeng  Subdistrict Munitcipality</t>
  </si>
  <si>
    <t>อำเภอขลุง</t>
  </si>
  <si>
    <t>Khlung District</t>
  </si>
  <si>
    <t>เทศบาลเมืองขลุง</t>
  </si>
  <si>
    <t xml:space="preserve">   Khlung Town Municipality</t>
  </si>
  <si>
    <t>เทศบาลตำบลบ่อเวฬุ</t>
  </si>
  <si>
    <t xml:space="preserve">   Borwen Subdistrict Municipality</t>
  </si>
  <si>
    <t>เทศบาลตำบลบ่อ</t>
  </si>
  <si>
    <t xml:space="preserve">   Bo Subdistrict Municipality</t>
  </si>
  <si>
    <t>เทศบาลตำบลเกวียนหัก</t>
  </si>
  <si>
    <t xml:space="preserve">   Kwian Hak Subdistrict Municipality</t>
  </si>
  <si>
    <t>เทศบาลตำบลตกพรม</t>
  </si>
  <si>
    <t xml:space="preserve">   Tok Phrom Subdistrict Municipality</t>
  </si>
  <si>
    <t>เทศบาลตำบลซึ้ง</t>
  </si>
  <si>
    <t xml:space="preserve">   Suieng Subdistrict Municipality</t>
  </si>
  <si>
    <t>เทศบาลตำบลวันยาว</t>
  </si>
  <si>
    <t xml:space="preserve">   Wan Yao Subdistrict Municipality</t>
  </si>
  <si>
    <t>อำเภอท่าใหม่</t>
  </si>
  <si>
    <t>Tha Mai District</t>
  </si>
  <si>
    <t>เทศบาลเมืองท่าใหม่</t>
  </si>
  <si>
    <t xml:space="preserve">   Tha Mai Town Municipality</t>
  </si>
  <si>
    <t>เทศบาลตำบลเนินสูง</t>
  </si>
  <si>
    <t xml:space="preserve">   Noen Sung Subdistrict Municipality</t>
  </si>
  <si>
    <t>เทศบาลตำบลหนองคล้า</t>
  </si>
  <si>
    <t xml:space="preserve">   Nong Khla Subdistrict Municipality</t>
  </si>
  <si>
    <t>เทศบาลตำบลเขาบายศรี</t>
  </si>
  <si>
    <t xml:space="preserve">   Khao Bai Si Subdistrict Municipality</t>
  </si>
  <si>
    <t>เทศบาลตำบลเขาวัว-พลอยแหวน</t>
  </si>
  <si>
    <t xml:space="preserve">   Khao Wor Ploy Wanh Subdistrict Municipality</t>
  </si>
  <si>
    <t>เทศบาลตำบลสองพี่น้อง</t>
  </si>
  <si>
    <t xml:space="preserve">   Song Phi Nong Subdistrict Municipality</t>
  </si>
  <si>
    <t>รายรับ และรายจ่ายจริงของเทศบาล จำแนกตามประเภท เป็นรายอำเภอ และเทศบาล ปีงบประมาณ 2561  (ต่อ)</t>
  </si>
  <si>
    <t>Actual Revenue and Expenditure of Municipality by Type, District and Municipality: Fiscal Year 2018  (Cont.)</t>
  </si>
  <si>
    <t xml:space="preserve">(บาท  Baht)     </t>
  </si>
  <si>
    <t>อำเภอโป่งน้ำร้อน</t>
  </si>
  <si>
    <t>Pong Nam Ron District</t>
  </si>
  <si>
    <t>เทศบาลตำบลโป่งน้ำร้อน</t>
  </si>
  <si>
    <t xml:space="preserve">   Pong Nam Ron Subdistrict Municipality</t>
  </si>
  <si>
    <t>เทศบาลตำบลหนองตาคง</t>
  </si>
  <si>
    <t xml:space="preserve">   Nong Takong Subdistrict Municipality</t>
  </si>
  <si>
    <t>เทศบาลตำบลคลองใหญ่</t>
  </si>
  <si>
    <t xml:space="preserve">   Khlong Yai Subdistrict Municipality</t>
  </si>
  <si>
    <t>เทศบาลตำบลทับไทร</t>
  </si>
  <si>
    <t xml:space="preserve">   Thap Sai Subdistrict Municipality</t>
  </si>
  <si>
    <t>อำเภอมะขาม</t>
  </si>
  <si>
    <t>Makham District</t>
  </si>
  <si>
    <t>เทศบาลตำบลมะขาม</t>
  </si>
  <si>
    <t xml:space="preserve">   Makham Subdistrict Municipality</t>
  </si>
  <si>
    <t>เทศบาลตำบลมะขามเมืองใหม่</t>
  </si>
  <si>
    <t xml:space="preserve">   Makham Mueang Mai Subdistrict Municipality</t>
  </si>
  <si>
    <t>เทศบาลตำบลฉมัน</t>
  </si>
  <si>
    <t xml:space="preserve">   Chamun Subdistrict Municipality</t>
  </si>
  <si>
    <t>เทศบาลตำบลท่าหลวง</t>
  </si>
  <si>
    <t xml:space="preserve">   Tha Luang Subdistrict Municipality</t>
  </si>
  <si>
    <t>เทศบาลตำบลปัถวี</t>
  </si>
  <si>
    <t xml:space="preserve">   Pattawee Subdistrict Municipality</t>
  </si>
  <si>
    <t>เทศบาลตำบลวังแซ้ม</t>
  </si>
  <si>
    <t xml:space="preserve">   Wang Sam Subdistrict Municipality</t>
  </si>
  <si>
    <t>เทศบาลตำบลอ่างคีรี</t>
  </si>
  <si>
    <t xml:space="preserve">   Ang Kiri Subdistrict Municipality</t>
  </si>
  <si>
    <t>อำเภอแหลมสิงห์</t>
  </si>
  <si>
    <t>Laem Sing District</t>
  </si>
  <si>
    <t>เทศบาลตำบลปากน้ำแหลมสิงห์</t>
  </si>
  <si>
    <t xml:space="preserve">   Pak Nam Laem Sing Subdistrict Municipality</t>
  </si>
  <si>
    <t>เทศบาลตำบลพลิ้ว</t>
  </si>
  <si>
    <t xml:space="preserve">   Phliu Subdistrict Municipality</t>
  </si>
  <si>
    <t>อำเภอสอยดาว</t>
  </si>
  <si>
    <t>Soi Dao District</t>
  </si>
  <si>
    <t>เทศบาลตำบลทรายขาว</t>
  </si>
  <si>
    <t>เทศบาลตำบลทับช้าง</t>
  </si>
  <si>
    <t>อำเภอแก่งหางแมว</t>
  </si>
  <si>
    <t>Kaeng Hang Maeo District</t>
  </si>
  <si>
    <t>เทศบาลตำบลพวา</t>
  </si>
  <si>
    <t xml:space="preserve">  Pawar Subdistrict Municipality</t>
  </si>
  <si>
    <t>อำเภอนายายอาม</t>
  </si>
  <si>
    <t>Na Yai Am District</t>
  </si>
  <si>
    <t>เทศบาลตำบลนายายอาม</t>
  </si>
  <si>
    <t xml:space="preserve">   Na Yai Am Subdistrict Municipality</t>
  </si>
  <si>
    <t>เทศบาลตำบลช้างข้าม</t>
  </si>
  <si>
    <t xml:space="preserve">   Chang Kham Subdistrict Municipality</t>
  </si>
  <si>
    <t>เทศบาลตำบลสนามไชย</t>
  </si>
  <si>
    <t xml:space="preserve">   Sanam Chai Subdistrict Municipality</t>
  </si>
  <si>
    <t>อำเภอเขาคิชฌกูฏ</t>
  </si>
  <si>
    <t>Khao Khitchakut District</t>
  </si>
  <si>
    <t>เทศบาลตำบลพลวง</t>
  </si>
  <si>
    <t xml:space="preserve">   Phluang Subdistrict Municipality</t>
  </si>
  <si>
    <t>เทศบาลตำบลตะเคียนทอง</t>
  </si>
  <si>
    <t xml:space="preserve">   Takhian Thong Subdistrict Municipality</t>
  </si>
  <si>
    <t>เทศบาลตำบลชากไทย</t>
  </si>
  <si>
    <t xml:space="preserve">   Chark Thai Subdistrict Municipality</t>
  </si>
  <si>
    <t>เทศบาลตำบลคลองพลู</t>
  </si>
  <si>
    <t xml:space="preserve">   Klong Phu Subdistrict Municipality</t>
  </si>
  <si>
    <t>เทศบาลตำบลจันทเขลม</t>
  </si>
  <si>
    <t xml:space="preserve">   Chan Khem Subdistrict Municipality</t>
  </si>
  <si>
    <t xml:space="preserve">     ที่มา:  สำนักงานส่งเสริมการปกครองท้องถิ่นจังหวัดจันทบุรี</t>
  </si>
  <si>
    <t xml:space="preserve"> Source:  Chanthaburi Provincial Office of Local Administration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</si>
</sst>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-* #,##0.00_-;\-&quot;฿&quot;* #,##0.00_-;_-* &quot;-&quot;_-;_-@_-"/>
  </numFmts>
  <fonts count="51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9"/>
      <name val="TH SarabunPSK"/>
      <family val="2"/>
    </font>
    <font>
      <b/>
      <sz val="9"/>
      <name val="TH SarabunPSK"/>
      <family val="2"/>
    </font>
    <font>
      <b/>
      <sz val="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8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9"/>
      <name val="Cordia New"/>
      <family val="2"/>
    </font>
    <font>
      <sz val="12"/>
      <name val="TH SarabunPSK"/>
      <family val="2"/>
    </font>
    <font>
      <sz val="7.5"/>
      <name val="TH SarabunPSK"/>
      <family val="2"/>
    </font>
    <font>
      <b/>
      <sz val="7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34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19" fillId="0" borderId="10" xfId="0" applyFont="1" applyBorder="1" applyAlignment="1">
      <alignment horizontal="right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2" fillId="0" borderId="19" xfId="0" applyFont="1" applyBorder="1" applyAlignment="1">
      <alignment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5" xfId="0" applyFont="1" applyBorder="1" applyAlignment="1">
      <alignment vertical="center" shrinkToFit="1"/>
    </xf>
    <xf numFmtId="0" fontId="22" fillId="0" borderId="10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5" fontId="24" fillId="0" borderId="18" xfId="38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165" fontId="27" fillId="0" borderId="18" xfId="38" applyNumberFormat="1" applyFont="1" applyBorder="1" applyAlignment="1">
      <alignment vertical="center" shrinkToFit="1"/>
    </xf>
    <xf numFmtId="0" fontId="27" fillId="0" borderId="17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0" fontId="27" fillId="0" borderId="0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28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30" fillId="0" borderId="0" xfId="0" applyFont="1" applyAlignment="1">
      <alignment/>
    </xf>
    <xf numFmtId="0" fontId="30" fillId="0" borderId="14" xfId="0" applyFont="1" applyBorder="1" applyAlignment="1">
      <alignment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165" fontId="27" fillId="0" borderId="20" xfId="38" applyNumberFormat="1" applyFont="1" applyBorder="1" applyAlignment="1">
      <alignment vertical="center" shrinkToFit="1"/>
    </xf>
    <xf numFmtId="0" fontId="27" fillId="0" borderId="15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9" fillId="0" borderId="0" xfId="0" applyFont="1" applyBorder="1" applyAlignment="1">
      <alignment horizontal="left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1171575</xdr:colOff>
      <xdr:row>0</xdr:row>
      <xdr:rowOff>9525</xdr:rowOff>
    </xdr:from>
    <xdr:to>
      <xdr:col>21</xdr:col>
      <xdr:colOff>133350</xdr:colOff>
      <xdr:row>3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9829800" y="9525"/>
          <a:ext cx="600075" cy="657225"/>
          <a:chOff x="9925050" y="1885951"/>
          <a:chExt cx="585788" cy="600076"/>
        </a:xfrm>
        <a:solidFill>
          <a:srgbClr val="FFFFFF"/>
        </a:solidFill>
      </xdr:grpSpPr>
      <xdr:sp>
        <xdr:nvSpPr>
          <xdr:cNvPr id="2" name="Chevron 3"/>
          <xdr:cNvSpPr>
            <a:spLocks/>
          </xdr:cNvSpPr>
        </xdr:nvSpPr>
        <xdr:spPr>
          <a:xfrm rot="5400000">
            <a:off x="9910846" y="2014517"/>
            <a:ext cx="600140" cy="342943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 rot="5400000">
            <a:off x="9919632" y="2018568"/>
            <a:ext cx="444467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166</a:t>
            </a:r>
          </a:p>
        </xdr:txBody>
      </xdr:sp>
    </xdr:grpSp>
    <xdr:clientData/>
  </xdr:twoCellAnchor>
  <xdr:twoCellAnchor>
    <xdr:from>
      <xdr:col>18</xdr:col>
      <xdr:colOff>1171575</xdr:colOff>
      <xdr:row>78</xdr:row>
      <xdr:rowOff>57150</xdr:rowOff>
    </xdr:from>
    <xdr:to>
      <xdr:col>20</xdr:col>
      <xdr:colOff>266700</xdr:colOff>
      <xdr:row>82</xdr:row>
      <xdr:rowOff>0</xdr:rowOff>
    </xdr:to>
    <xdr:grpSp>
      <xdr:nvGrpSpPr>
        <xdr:cNvPr id="4" name="Group 6"/>
        <xdr:cNvGrpSpPr>
          <a:grpSpLocks/>
        </xdr:cNvGrpSpPr>
      </xdr:nvGrpSpPr>
      <xdr:grpSpPr>
        <a:xfrm>
          <a:off x="9829800" y="12763500"/>
          <a:ext cx="466725" cy="619125"/>
          <a:chOff x="10229850" y="5772151"/>
          <a:chExt cx="457201" cy="600076"/>
        </a:xfrm>
        <a:solidFill>
          <a:srgbClr val="FFFFFF"/>
        </a:solidFill>
      </xdr:grpSpPr>
      <xdr:sp>
        <xdr:nvSpPr>
          <xdr:cNvPr id="5" name="Chevron 8"/>
          <xdr:cNvSpPr>
            <a:spLocks/>
          </xdr:cNvSpPr>
        </xdr:nvSpPr>
        <xdr:spPr>
          <a:xfrm rot="16200000">
            <a:off x="10344150" y="5772151"/>
            <a:ext cx="342901" cy="600076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 rot="5400000">
            <a:off x="10227108" y="5840710"/>
            <a:ext cx="439256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167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&#3626;&#3606;&#3636;&#3605;&#3636;&#3585;&#3634;&#3619;&#3588;&#3621;&#3633;&#3591;%20%20%20%20%20%20%20%20%20%20%20%20%20%20%20%20%20%20%20%20%20%20%20%20%20%20%20%20%20%20%20%20%20%20%20%20%20%20%20%20%20%20%20%20%20%20%20%20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9.1"/>
      <sheetName val="T-19.2 "/>
      <sheetName val="T-19.3 "/>
      <sheetName val="T-19.4 "/>
      <sheetName val="T-19.5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98"/>
  <sheetViews>
    <sheetView showGridLines="0" tabSelected="1" zoomScale="90" zoomScaleNormal="90" zoomScalePageLayoutView="0" workbookViewId="0" topLeftCell="A1">
      <selection activeCell="W6" sqref="W6"/>
    </sheetView>
  </sheetViews>
  <sheetFormatPr defaultColWidth="9.140625" defaultRowHeight="21.75"/>
  <cols>
    <col min="1" max="1" width="0.9921875" style="8" customWidth="1"/>
    <col min="2" max="2" width="6.00390625" style="8" customWidth="1"/>
    <col min="3" max="3" width="4.57421875" style="8" customWidth="1"/>
    <col min="4" max="4" width="4.8515625" style="8" customWidth="1"/>
    <col min="5" max="5" width="10.140625" style="8" customWidth="1"/>
    <col min="6" max="6" width="8.7109375" style="8" customWidth="1"/>
    <col min="7" max="9" width="8.57421875" style="8" customWidth="1"/>
    <col min="10" max="10" width="9.421875" style="8" customWidth="1"/>
    <col min="11" max="15" width="8.7109375" style="8" customWidth="1"/>
    <col min="16" max="17" width="7.8515625" style="8" customWidth="1"/>
    <col min="18" max="18" width="0.13671875" style="8" customWidth="1"/>
    <col min="19" max="19" width="20.00390625" style="8" customWidth="1"/>
    <col min="20" max="20" width="0.5625" style="8" customWidth="1"/>
    <col min="21" max="21" width="4.00390625" style="8" customWidth="1"/>
    <col min="22" max="16384" width="9.00390625" style="8" customWidth="1"/>
  </cols>
  <sheetData>
    <row r="1" spans="2:11" s="1" customFormat="1" ht="21.75">
      <c r="B1" s="2" t="s">
        <v>0</v>
      </c>
      <c r="C1" s="3">
        <v>19.2</v>
      </c>
      <c r="D1" s="2" t="s">
        <v>1</v>
      </c>
      <c r="K1" s="4"/>
    </row>
    <row r="2" spans="2:19" s="5" customFormat="1" ht="21.75" customHeight="1">
      <c r="B2" s="1" t="s">
        <v>2</v>
      </c>
      <c r="C2" s="3">
        <v>19.2</v>
      </c>
      <c r="D2" s="6" t="s">
        <v>3</v>
      </c>
      <c r="S2" s="7" t="s">
        <v>4</v>
      </c>
    </row>
    <row r="3" spans="2:19" s="5" customFormat="1" ht="3.75" customHeight="1">
      <c r="B3" s="1"/>
      <c r="C3" s="3"/>
      <c r="D3" s="6"/>
      <c r="S3" s="7"/>
    </row>
    <row r="4" ht="6" customHeight="1">
      <c r="S4" s="9"/>
    </row>
    <row r="5" spans="1:19" s="16" customFormat="1" ht="12.75" customHeight="1">
      <c r="A5" s="10" t="s">
        <v>5</v>
      </c>
      <c r="B5" s="10"/>
      <c r="C5" s="10"/>
      <c r="D5" s="11"/>
      <c r="E5" s="12" t="s">
        <v>6</v>
      </c>
      <c r="F5" s="10"/>
      <c r="G5" s="10"/>
      <c r="H5" s="10"/>
      <c r="I5" s="10"/>
      <c r="J5" s="10"/>
      <c r="K5" s="11"/>
      <c r="L5" s="13" t="s">
        <v>7</v>
      </c>
      <c r="M5" s="14"/>
      <c r="N5" s="14"/>
      <c r="O5" s="14"/>
      <c r="P5" s="14"/>
      <c r="Q5" s="14"/>
      <c r="R5" s="12" t="s">
        <v>8</v>
      </c>
      <c r="S5" s="15"/>
    </row>
    <row r="6" spans="1:19" s="16" customFormat="1" ht="12.75" customHeight="1">
      <c r="A6" s="17"/>
      <c r="B6" s="17"/>
      <c r="C6" s="17"/>
      <c r="D6" s="18"/>
      <c r="E6" s="19" t="s">
        <v>9</v>
      </c>
      <c r="F6" s="20"/>
      <c r="G6" s="20"/>
      <c r="H6" s="20"/>
      <c r="I6" s="20"/>
      <c r="J6" s="20"/>
      <c r="K6" s="21"/>
      <c r="L6" s="22" t="s">
        <v>10</v>
      </c>
      <c r="M6" s="23"/>
      <c r="N6" s="23"/>
      <c r="O6" s="23"/>
      <c r="P6" s="23"/>
      <c r="Q6" s="23"/>
      <c r="R6" s="24"/>
      <c r="S6" s="25"/>
    </row>
    <row r="7" spans="1:19" s="16" customFormat="1" ht="12.75" customHeight="1">
      <c r="A7" s="17"/>
      <c r="B7" s="17"/>
      <c r="C7" s="17"/>
      <c r="D7" s="18"/>
      <c r="E7" s="26"/>
      <c r="F7" s="26" t="s">
        <v>11</v>
      </c>
      <c r="G7" s="26"/>
      <c r="H7" s="26"/>
      <c r="I7" s="26"/>
      <c r="J7" s="27"/>
      <c r="K7" s="28"/>
      <c r="L7" s="29"/>
      <c r="M7" s="29"/>
      <c r="N7" s="29"/>
      <c r="O7" s="29"/>
      <c r="P7" s="29"/>
      <c r="Q7" s="29"/>
      <c r="R7" s="24"/>
      <c r="S7" s="25"/>
    </row>
    <row r="8" spans="1:19" s="16" customFormat="1" ht="12.75" customHeight="1">
      <c r="A8" s="17"/>
      <c r="B8" s="17"/>
      <c r="C8" s="17"/>
      <c r="D8" s="18"/>
      <c r="E8" s="27"/>
      <c r="F8" s="26" t="s">
        <v>12</v>
      </c>
      <c r="G8" s="26"/>
      <c r="H8" s="26" t="s">
        <v>13</v>
      </c>
      <c r="I8" s="26"/>
      <c r="J8" s="29"/>
      <c r="K8" s="26"/>
      <c r="L8" s="29"/>
      <c r="M8" s="29"/>
      <c r="N8" s="29"/>
      <c r="O8" s="29"/>
      <c r="P8" s="29"/>
      <c r="Q8" s="29"/>
      <c r="R8" s="24"/>
      <c r="S8" s="25"/>
    </row>
    <row r="9" spans="1:19" s="16" customFormat="1" ht="12.75" customHeight="1">
      <c r="A9" s="17"/>
      <c r="B9" s="17"/>
      <c r="C9" s="17"/>
      <c r="D9" s="18"/>
      <c r="E9" s="26" t="s">
        <v>14</v>
      </c>
      <c r="F9" s="26" t="s">
        <v>15</v>
      </c>
      <c r="G9" s="26"/>
      <c r="H9" s="30" t="s">
        <v>16</v>
      </c>
      <c r="I9" s="26"/>
      <c r="J9" s="29"/>
      <c r="K9" s="26"/>
      <c r="L9" s="29" t="s">
        <v>17</v>
      </c>
      <c r="M9" s="29"/>
      <c r="N9" s="29"/>
      <c r="O9" s="29"/>
      <c r="P9" s="29"/>
      <c r="Q9" s="29"/>
      <c r="R9" s="24"/>
      <c r="S9" s="25"/>
    </row>
    <row r="10" spans="1:19" s="16" customFormat="1" ht="12.75" customHeight="1">
      <c r="A10" s="17"/>
      <c r="B10" s="17"/>
      <c r="C10" s="17"/>
      <c r="D10" s="18"/>
      <c r="E10" s="26" t="s">
        <v>18</v>
      </c>
      <c r="F10" s="31" t="s">
        <v>19</v>
      </c>
      <c r="G10" s="26" t="s">
        <v>20</v>
      </c>
      <c r="H10" s="31" t="s">
        <v>21</v>
      </c>
      <c r="I10" s="26" t="s">
        <v>22</v>
      </c>
      <c r="J10" s="29" t="s">
        <v>23</v>
      </c>
      <c r="K10" s="26" t="s">
        <v>24</v>
      </c>
      <c r="L10" s="29" t="s">
        <v>25</v>
      </c>
      <c r="M10" s="29" t="s">
        <v>26</v>
      </c>
      <c r="N10" s="29" t="s">
        <v>27</v>
      </c>
      <c r="O10" s="29" t="s">
        <v>28</v>
      </c>
      <c r="P10" s="29" t="s">
        <v>29</v>
      </c>
      <c r="Q10" s="29" t="s">
        <v>30</v>
      </c>
      <c r="R10" s="24"/>
      <c r="S10" s="25"/>
    </row>
    <row r="11" spans="1:19" s="16" customFormat="1" ht="12.75" customHeight="1">
      <c r="A11" s="20"/>
      <c r="B11" s="20"/>
      <c r="C11" s="20"/>
      <c r="D11" s="21"/>
      <c r="E11" s="32" t="s">
        <v>31</v>
      </c>
      <c r="F11" s="32" t="s">
        <v>32</v>
      </c>
      <c r="G11" s="32" t="s">
        <v>33</v>
      </c>
      <c r="H11" s="32" t="s">
        <v>34</v>
      </c>
      <c r="I11" s="32" t="s">
        <v>35</v>
      </c>
      <c r="J11" s="33" t="s">
        <v>36</v>
      </c>
      <c r="K11" s="32" t="s">
        <v>37</v>
      </c>
      <c r="L11" s="33" t="s">
        <v>38</v>
      </c>
      <c r="M11" s="33" t="s">
        <v>39</v>
      </c>
      <c r="N11" s="33" t="s">
        <v>40</v>
      </c>
      <c r="O11" s="33" t="s">
        <v>41</v>
      </c>
      <c r="P11" s="33" t="s">
        <v>36</v>
      </c>
      <c r="Q11" s="32" t="s">
        <v>37</v>
      </c>
      <c r="R11" s="34"/>
      <c r="S11" s="35"/>
    </row>
    <row r="12" spans="1:19" s="41" customFormat="1" ht="13.5" customHeight="1">
      <c r="A12" s="36" t="s">
        <v>42</v>
      </c>
      <c r="B12" s="36"/>
      <c r="C12" s="36"/>
      <c r="D12" s="37"/>
      <c r="E12" s="38">
        <f aca="true" t="shared" si="0" ref="E12:Q12">E13+E24+E32+E51+E56+E64+E67+E70+E72+E76</f>
        <v>1472149751.7700002</v>
      </c>
      <c r="F12" s="38">
        <f t="shared" si="0"/>
        <v>67091382.75000001</v>
      </c>
      <c r="G12" s="38">
        <f t="shared" si="0"/>
        <v>34907971.74</v>
      </c>
      <c r="H12" s="38">
        <f t="shared" si="0"/>
        <v>21096521.27</v>
      </c>
      <c r="I12" s="38">
        <f t="shared" si="0"/>
        <v>14126120.6</v>
      </c>
      <c r="J12" s="38">
        <f t="shared" si="0"/>
        <v>1424290260.9800003</v>
      </c>
      <c r="K12" s="38">
        <f t="shared" si="0"/>
        <v>83877702.17999999</v>
      </c>
      <c r="L12" s="38">
        <f t="shared" si="0"/>
        <v>1270148037.4999998</v>
      </c>
      <c r="M12" s="38">
        <f t="shared" si="0"/>
        <v>918655215.97</v>
      </c>
      <c r="N12" s="38">
        <f t="shared" si="0"/>
        <v>590255357.95</v>
      </c>
      <c r="O12" s="38">
        <f t="shared" si="0"/>
        <v>360689993.29</v>
      </c>
      <c r="P12" s="38">
        <f t="shared" si="0"/>
        <v>122147432.85999998</v>
      </c>
      <c r="Q12" s="38">
        <f t="shared" si="0"/>
        <v>18764485.28</v>
      </c>
      <c r="R12" s="39" t="s">
        <v>43</v>
      </c>
      <c r="S12" s="40"/>
    </row>
    <row r="13" spans="1:19" s="45" customFormat="1" ht="13.5" customHeight="1">
      <c r="A13" s="42" t="s">
        <v>44</v>
      </c>
      <c r="B13" s="42"/>
      <c r="C13" s="42"/>
      <c r="D13" s="42"/>
      <c r="E13" s="38">
        <f>SUM(E14:E23)</f>
        <v>580769889.6200001</v>
      </c>
      <c r="F13" s="38">
        <f aca="true" t="shared" si="1" ref="F13:Q13">SUM(F14:F23)</f>
        <v>39580481.830000006</v>
      </c>
      <c r="G13" s="38">
        <f t="shared" si="1"/>
        <v>10490467.930000002</v>
      </c>
      <c r="H13" s="38">
        <f t="shared" si="1"/>
        <v>4047139.1</v>
      </c>
      <c r="I13" s="38">
        <f t="shared" si="1"/>
        <v>9601390.360000001</v>
      </c>
      <c r="J13" s="38">
        <f t="shared" si="1"/>
        <v>450622602.49</v>
      </c>
      <c r="K13" s="38">
        <f t="shared" si="1"/>
        <v>16735493.31</v>
      </c>
      <c r="L13" s="38">
        <f t="shared" si="1"/>
        <v>185922441.46</v>
      </c>
      <c r="M13" s="38">
        <f t="shared" si="1"/>
        <v>359652585.06</v>
      </c>
      <c r="N13" s="38">
        <f>SUM(N14:N23)</f>
        <v>249232188.10999998</v>
      </c>
      <c r="O13" s="38">
        <f>SUM(O14:O23)</f>
        <v>80862703.23</v>
      </c>
      <c r="P13" s="38">
        <f>SUM(P14:P23)</f>
        <v>40852391.72</v>
      </c>
      <c r="Q13" s="38">
        <f t="shared" si="1"/>
        <v>14119586</v>
      </c>
      <c r="R13" s="43" t="s">
        <v>45</v>
      </c>
      <c r="S13" s="44"/>
    </row>
    <row r="14" spans="1:19" s="41" customFormat="1" ht="13.5" customHeight="1">
      <c r="A14" s="46"/>
      <c r="B14" s="46" t="s">
        <v>46</v>
      </c>
      <c r="C14" s="46"/>
      <c r="D14" s="46"/>
      <c r="E14" s="47">
        <v>232618829.6</v>
      </c>
      <c r="F14" s="47">
        <v>29026871.63</v>
      </c>
      <c r="G14" s="47">
        <v>7153326.48</v>
      </c>
      <c r="H14" s="47">
        <v>3791710.1</v>
      </c>
      <c r="I14" s="47">
        <v>7926325.03</v>
      </c>
      <c r="J14" s="47">
        <v>216673525.49</v>
      </c>
      <c r="K14" s="47">
        <v>0</v>
      </c>
      <c r="L14" s="47">
        <v>53940866.76</v>
      </c>
      <c r="M14" s="47">
        <v>183777944</v>
      </c>
      <c r="N14" s="47">
        <v>128488481.41</v>
      </c>
      <c r="O14" s="47">
        <v>20331784</v>
      </c>
      <c r="P14" s="47">
        <v>23232500</v>
      </c>
      <c r="Q14" s="47">
        <v>0</v>
      </c>
      <c r="R14" s="48" t="s">
        <v>47</v>
      </c>
      <c r="S14" s="44"/>
    </row>
    <row r="15" spans="1:19" s="41" customFormat="1" ht="13.5" customHeight="1">
      <c r="A15" s="46"/>
      <c r="B15" s="46" t="s">
        <v>48</v>
      </c>
      <c r="C15" s="46"/>
      <c r="D15" s="46"/>
      <c r="E15" s="47">
        <v>75358868.62</v>
      </c>
      <c r="F15" s="47">
        <v>2599206.6</v>
      </c>
      <c r="G15" s="47">
        <v>357290.09</v>
      </c>
      <c r="H15" s="47">
        <v>0</v>
      </c>
      <c r="I15" s="47">
        <v>89250</v>
      </c>
      <c r="J15" s="47">
        <v>39829555.55</v>
      </c>
      <c r="K15" s="47">
        <v>2218427</v>
      </c>
      <c r="L15" s="47">
        <v>31508753.61</v>
      </c>
      <c r="M15" s="47">
        <v>34320207</v>
      </c>
      <c r="N15" s="47">
        <v>25661116.18</v>
      </c>
      <c r="O15" s="47">
        <v>3259613</v>
      </c>
      <c r="P15" s="47">
        <v>2400000</v>
      </c>
      <c r="Q15" s="47">
        <v>0</v>
      </c>
      <c r="R15" s="48" t="s">
        <v>49</v>
      </c>
      <c r="S15" s="44"/>
    </row>
    <row r="16" spans="1:19" s="41" customFormat="1" ht="13.5" customHeight="1">
      <c r="A16" s="46"/>
      <c r="B16" s="46" t="s">
        <v>50</v>
      </c>
      <c r="C16" s="46"/>
      <c r="D16" s="46"/>
      <c r="E16" s="47">
        <v>71199618.42</v>
      </c>
      <c r="F16" s="47">
        <v>3093053.9</v>
      </c>
      <c r="G16" s="47">
        <v>763511.4</v>
      </c>
      <c r="H16" s="47">
        <v>74170</v>
      </c>
      <c r="I16" s="47">
        <v>172421.43</v>
      </c>
      <c r="J16" s="47">
        <v>31040478</v>
      </c>
      <c r="K16" s="47">
        <v>2818000</v>
      </c>
      <c r="L16" s="47">
        <v>18671961.9</v>
      </c>
      <c r="M16" s="47">
        <v>32025922</v>
      </c>
      <c r="N16" s="47">
        <v>29874600.57</v>
      </c>
      <c r="O16" s="47">
        <v>13329300</v>
      </c>
      <c r="P16" s="47">
        <v>4338155.49</v>
      </c>
      <c r="Q16" s="47">
        <v>0</v>
      </c>
      <c r="R16" s="48" t="s">
        <v>51</v>
      </c>
      <c r="S16" s="44"/>
    </row>
    <row r="17" spans="1:19" s="41" customFormat="1" ht="13.5" customHeight="1">
      <c r="A17" s="46"/>
      <c r="B17" s="46" t="s">
        <v>52</v>
      </c>
      <c r="C17" s="46"/>
      <c r="D17" s="49"/>
      <c r="E17" s="47">
        <v>25417142.43</v>
      </c>
      <c r="F17" s="47">
        <v>434554.2</v>
      </c>
      <c r="G17" s="47">
        <v>519015.52</v>
      </c>
      <c r="H17" s="47">
        <v>0</v>
      </c>
      <c r="I17" s="47">
        <v>88800</v>
      </c>
      <c r="J17" s="47">
        <v>17856494</v>
      </c>
      <c r="K17" s="47">
        <v>2713930</v>
      </c>
      <c r="L17" s="47">
        <v>9234148.02</v>
      </c>
      <c r="M17" s="47">
        <v>15442890</v>
      </c>
      <c r="N17" s="47">
        <v>9415130.94</v>
      </c>
      <c r="O17" s="47">
        <v>5855414.5</v>
      </c>
      <c r="P17" s="47">
        <v>1252000</v>
      </c>
      <c r="Q17" s="47">
        <v>0</v>
      </c>
      <c r="R17" s="48" t="s">
        <v>53</v>
      </c>
      <c r="S17" s="44"/>
    </row>
    <row r="18" spans="1:19" s="41" customFormat="1" ht="13.5" customHeight="1">
      <c r="A18" s="46"/>
      <c r="B18" s="50" t="s">
        <v>54</v>
      </c>
      <c r="C18" s="50"/>
      <c r="D18" s="51"/>
      <c r="E18" s="47">
        <v>50369618.29</v>
      </c>
      <c r="F18" s="47">
        <v>1391535.1</v>
      </c>
      <c r="G18" s="47">
        <v>284782</v>
      </c>
      <c r="H18" s="47">
        <v>0</v>
      </c>
      <c r="I18" s="47">
        <v>408201.6</v>
      </c>
      <c r="J18" s="47">
        <v>27910992</v>
      </c>
      <c r="K18" s="47">
        <v>0</v>
      </c>
      <c r="L18" s="47">
        <v>20336224.99</v>
      </c>
      <c r="M18" s="47">
        <v>21851987</v>
      </c>
      <c r="N18" s="47">
        <v>16040494.13</v>
      </c>
      <c r="O18" s="47">
        <v>12393755</v>
      </c>
      <c r="P18" s="47">
        <v>3691635</v>
      </c>
      <c r="Q18" s="47">
        <v>0</v>
      </c>
      <c r="R18" s="48" t="s">
        <v>55</v>
      </c>
      <c r="S18" s="44"/>
    </row>
    <row r="19" spans="1:19" s="41" customFormat="1" ht="13.5" customHeight="1">
      <c r="A19" s="46"/>
      <c r="B19" s="46" t="s">
        <v>56</v>
      </c>
      <c r="C19" s="46"/>
      <c r="D19" s="49"/>
      <c r="E19" s="47">
        <v>18002481.83</v>
      </c>
      <c r="F19" s="47">
        <v>162064.1</v>
      </c>
      <c r="G19" s="47">
        <v>525261.63</v>
      </c>
      <c r="H19" s="47">
        <v>0</v>
      </c>
      <c r="I19" s="47">
        <v>649950</v>
      </c>
      <c r="J19" s="47">
        <v>14109557.8</v>
      </c>
      <c r="K19" s="47">
        <v>0</v>
      </c>
      <c r="L19" s="47">
        <v>7480719.34</v>
      </c>
      <c r="M19" s="47">
        <v>12350073</v>
      </c>
      <c r="N19" s="47">
        <v>6858752.81</v>
      </c>
      <c r="O19" s="47">
        <v>1323900</v>
      </c>
      <c r="P19" s="47">
        <v>594917</v>
      </c>
      <c r="Q19" s="47">
        <v>0</v>
      </c>
      <c r="R19" s="52" t="s">
        <v>57</v>
      </c>
      <c r="S19" s="44"/>
    </row>
    <row r="20" spans="1:19" s="41" customFormat="1" ht="13.5" customHeight="1">
      <c r="A20" s="46"/>
      <c r="B20" s="46" t="s">
        <v>58</v>
      </c>
      <c r="C20" s="46"/>
      <c r="D20" s="49"/>
      <c r="E20" s="47">
        <v>45363850.629999995</v>
      </c>
      <c r="F20" s="47">
        <v>1561002.3</v>
      </c>
      <c r="G20" s="47">
        <v>530771.05</v>
      </c>
      <c r="H20" s="47">
        <v>0</v>
      </c>
      <c r="I20" s="47">
        <v>121218</v>
      </c>
      <c r="J20" s="47">
        <v>40058014.45</v>
      </c>
      <c r="K20" s="47">
        <v>4481450</v>
      </c>
      <c r="L20" s="47">
        <v>18973889.31</v>
      </c>
      <c r="M20" s="47">
        <v>22168080</v>
      </c>
      <c r="N20" s="47">
        <v>12359381.28</v>
      </c>
      <c r="O20" s="47">
        <v>13540275</v>
      </c>
      <c r="P20" s="47">
        <v>2088184.23</v>
      </c>
      <c r="Q20" s="47">
        <v>1000000</v>
      </c>
      <c r="R20" s="52" t="s">
        <v>59</v>
      </c>
      <c r="S20" s="44"/>
    </row>
    <row r="21" spans="1:19" s="41" customFormat="1" ht="13.5" customHeight="1">
      <c r="A21" s="46"/>
      <c r="B21" s="46" t="s">
        <v>60</v>
      </c>
      <c r="C21" s="46"/>
      <c r="D21" s="49"/>
      <c r="E21" s="47">
        <v>20771128.44</v>
      </c>
      <c r="F21" s="47">
        <v>377046</v>
      </c>
      <c r="G21" s="47">
        <v>73691.04</v>
      </c>
      <c r="H21" s="47">
        <v>102563</v>
      </c>
      <c r="I21" s="47">
        <v>14994.3</v>
      </c>
      <c r="J21" s="47">
        <v>12200494</v>
      </c>
      <c r="K21" s="47">
        <v>1381400</v>
      </c>
      <c r="L21" s="47">
        <v>7872597.27</v>
      </c>
      <c r="M21" s="47">
        <v>10329429</v>
      </c>
      <c r="N21" s="47">
        <v>5589898.85</v>
      </c>
      <c r="O21" s="47">
        <v>4443409.23</v>
      </c>
      <c r="P21" s="47">
        <v>230000</v>
      </c>
      <c r="Q21" s="47">
        <v>0</v>
      </c>
      <c r="R21" s="52" t="s">
        <v>61</v>
      </c>
      <c r="S21" s="44"/>
    </row>
    <row r="22" spans="1:19" s="41" customFormat="1" ht="13.5" customHeight="1">
      <c r="A22" s="46"/>
      <c r="B22" s="46" t="s">
        <v>62</v>
      </c>
      <c r="C22" s="46"/>
      <c r="D22" s="49"/>
      <c r="E22" s="47">
        <v>20471813.21</v>
      </c>
      <c r="F22" s="47">
        <v>324980</v>
      </c>
      <c r="G22" s="47">
        <v>104484.01</v>
      </c>
      <c r="H22" s="47">
        <v>0</v>
      </c>
      <c r="I22" s="47">
        <v>27173</v>
      </c>
      <c r="J22" s="47">
        <v>24298188.2</v>
      </c>
      <c r="K22" s="47">
        <v>16990</v>
      </c>
      <c r="L22" s="47">
        <v>9538883.85</v>
      </c>
      <c r="M22" s="47">
        <v>16771058.06</v>
      </c>
      <c r="N22" s="47">
        <v>9357689.77</v>
      </c>
      <c r="O22" s="47">
        <v>1128607.5</v>
      </c>
      <c r="P22" s="47">
        <v>1858000</v>
      </c>
      <c r="Q22" s="47">
        <v>0</v>
      </c>
      <c r="R22" s="52" t="s">
        <v>63</v>
      </c>
      <c r="S22" s="44"/>
    </row>
    <row r="23" spans="1:19" s="41" customFormat="1" ht="13.5" customHeight="1">
      <c r="A23" s="46"/>
      <c r="B23" s="46" t="s">
        <v>64</v>
      </c>
      <c r="C23" s="46"/>
      <c r="D23" s="49"/>
      <c r="E23" s="47">
        <v>21196538.15</v>
      </c>
      <c r="F23" s="47">
        <v>610168</v>
      </c>
      <c r="G23" s="47">
        <v>178334.71</v>
      </c>
      <c r="H23" s="47">
        <v>78696</v>
      </c>
      <c r="I23" s="47">
        <v>103057</v>
      </c>
      <c r="J23" s="47">
        <v>26645303</v>
      </c>
      <c r="K23" s="47">
        <v>3105296.31</v>
      </c>
      <c r="L23" s="47">
        <v>8364396.41</v>
      </c>
      <c r="M23" s="47">
        <v>10614995</v>
      </c>
      <c r="N23" s="47">
        <v>5586642.17</v>
      </c>
      <c r="O23" s="47">
        <v>5256645</v>
      </c>
      <c r="P23" s="47">
        <v>1167000</v>
      </c>
      <c r="Q23" s="47">
        <v>13119586</v>
      </c>
      <c r="R23" s="52" t="s">
        <v>65</v>
      </c>
      <c r="S23" s="44"/>
    </row>
    <row r="24" spans="1:19" s="45" customFormat="1" ht="13.5" customHeight="1">
      <c r="A24" s="42" t="s">
        <v>66</v>
      </c>
      <c r="B24" s="42"/>
      <c r="C24" s="42"/>
      <c r="D24" s="53"/>
      <c r="E24" s="38">
        <f>SUM(E25:E31)</f>
        <v>154604500.19</v>
      </c>
      <c r="F24" s="38">
        <f aca="true" t="shared" si="2" ref="F24:Q24">SUM(F25:F31)</f>
        <v>7113065.8100000005</v>
      </c>
      <c r="G24" s="38">
        <f t="shared" si="2"/>
        <v>5368462.289999999</v>
      </c>
      <c r="H24" s="38">
        <f t="shared" si="2"/>
        <v>1408429.79</v>
      </c>
      <c r="I24" s="38">
        <f t="shared" si="2"/>
        <v>832914.05</v>
      </c>
      <c r="J24" s="38">
        <f t="shared" si="2"/>
        <v>226395773.25</v>
      </c>
      <c r="K24" s="38">
        <f t="shared" si="2"/>
        <v>28359092.59</v>
      </c>
      <c r="L24" s="38">
        <f t="shared" si="2"/>
        <v>75013424.81</v>
      </c>
      <c r="M24" s="38">
        <f t="shared" si="2"/>
        <v>130781838.5</v>
      </c>
      <c r="N24" s="38">
        <f t="shared" si="2"/>
        <v>69117995.01</v>
      </c>
      <c r="O24" s="38">
        <f t="shared" si="2"/>
        <v>60519676.13</v>
      </c>
      <c r="P24" s="38">
        <f>SUM(P25:P31)</f>
        <v>12121209.93</v>
      </c>
      <c r="Q24" s="38">
        <f t="shared" si="2"/>
        <v>2670999.28</v>
      </c>
      <c r="R24" s="54" t="s">
        <v>67</v>
      </c>
      <c r="S24" s="44"/>
    </row>
    <row r="25" spans="1:19" s="41" customFormat="1" ht="13.5" customHeight="1">
      <c r="A25" s="46"/>
      <c r="B25" s="46" t="s">
        <v>68</v>
      </c>
      <c r="C25" s="46"/>
      <c r="D25" s="49"/>
      <c r="E25" s="47">
        <v>46281331.4</v>
      </c>
      <c r="F25" s="47">
        <v>4556445.91</v>
      </c>
      <c r="G25" s="47">
        <v>4209240.7</v>
      </c>
      <c r="H25" s="47">
        <v>446361.79</v>
      </c>
      <c r="I25" s="47">
        <v>593453</v>
      </c>
      <c r="J25" s="47">
        <v>114224070.25</v>
      </c>
      <c r="K25" s="47">
        <v>12019462</v>
      </c>
      <c r="L25" s="47">
        <v>19042267.08</v>
      </c>
      <c r="M25" s="47">
        <v>69688660.92</v>
      </c>
      <c r="N25" s="47">
        <v>34296498.75</v>
      </c>
      <c r="O25" s="47">
        <v>19231871.78</v>
      </c>
      <c r="P25" s="47">
        <v>220000</v>
      </c>
      <c r="Q25" s="47">
        <v>0</v>
      </c>
      <c r="R25" s="52" t="s">
        <v>69</v>
      </c>
      <c r="S25" s="44"/>
    </row>
    <row r="26" spans="1:19" s="41" customFormat="1" ht="13.5" customHeight="1">
      <c r="A26" s="46"/>
      <c r="B26" s="46" t="s">
        <v>70</v>
      </c>
      <c r="C26" s="46"/>
      <c r="D26" s="49"/>
      <c r="E26" s="47">
        <v>15411255.129999999</v>
      </c>
      <c r="F26" s="47">
        <v>639601.47</v>
      </c>
      <c r="G26" s="47">
        <v>180400.63</v>
      </c>
      <c r="H26" s="47">
        <v>634408</v>
      </c>
      <c r="I26" s="47">
        <v>28000</v>
      </c>
      <c r="J26" s="47">
        <v>21023631</v>
      </c>
      <c r="K26" s="47">
        <v>2430948.59</v>
      </c>
      <c r="L26" s="47">
        <v>7910354.65</v>
      </c>
      <c r="M26" s="47">
        <v>10253279</v>
      </c>
      <c r="N26" s="47">
        <v>5939400.38</v>
      </c>
      <c r="O26" s="47">
        <v>8383977.09</v>
      </c>
      <c r="P26" s="47">
        <v>2070000</v>
      </c>
      <c r="Q26" s="47">
        <v>0</v>
      </c>
      <c r="R26" s="52" t="s">
        <v>71</v>
      </c>
      <c r="S26" s="44"/>
    </row>
    <row r="27" spans="1:19" s="41" customFormat="1" ht="13.5" customHeight="1">
      <c r="A27" s="46"/>
      <c r="B27" s="46" t="s">
        <v>72</v>
      </c>
      <c r="C27" s="46"/>
      <c r="D27" s="49"/>
      <c r="E27" s="47">
        <v>24108710.81</v>
      </c>
      <c r="F27" s="47">
        <v>364785.4</v>
      </c>
      <c r="G27" s="47">
        <v>236570.7</v>
      </c>
      <c r="H27" s="47">
        <v>0</v>
      </c>
      <c r="I27" s="47">
        <v>63901.05</v>
      </c>
      <c r="J27" s="47">
        <v>24076873</v>
      </c>
      <c r="K27" s="47">
        <v>0</v>
      </c>
      <c r="L27" s="47">
        <v>13586752.6</v>
      </c>
      <c r="M27" s="47">
        <v>10342552.58</v>
      </c>
      <c r="N27" s="47">
        <v>7468041.78</v>
      </c>
      <c r="O27" s="47">
        <v>7934099</v>
      </c>
      <c r="P27" s="47">
        <v>3489012.25</v>
      </c>
      <c r="Q27" s="47">
        <v>0</v>
      </c>
      <c r="R27" s="52" t="s">
        <v>73</v>
      </c>
      <c r="S27" s="44"/>
    </row>
    <row r="28" spans="1:19" s="41" customFormat="1" ht="13.5" customHeight="1">
      <c r="A28" s="46"/>
      <c r="B28" s="46" t="s">
        <v>74</v>
      </c>
      <c r="C28" s="46"/>
      <c r="D28" s="49"/>
      <c r="E28" s="47">
        <v>17014820.32</v>
      </c>
      <c r="F28" s="47">
        <v>458049.14</v>
      </c>
      <c r="G28" s="47">
        <v>254685.02</v>
      </c>
      <c r="H28" s="47">
        <v>0</v>
      </c>
      <c r="I28" s="47">
        <v>56850</v>
      </c>
      <c r="J28" s="47">
        <v>17106056</v>
      </c>
      <c r="K28" s="47">
        <v>1448132</v>
      </c>
      <c r="L28" s="47">
        <v>9968316.32</v>
      </c>
      <c r="M28" s="47">
        <v>9652181</v>
      </c>
      <c r="N28" s="47">
        <v>5041106.14</v>
      </c>
      <c r="O28" s="47">
        <v>7819660</v>
      </c>
      <c r="P28" s="47">
        <v>2071696.15</v>
      </c>
      <c r="Q28" s="47">
        <v>0</v>
      </c>
      <c r="R28" s="52" t="s">
        <v>75</v>
      </c>
      <c r="S28" s="44"/>
    </row>
    <row r="29" spans="1:19" s="41" customFormat="1" ht="13.5" customHeight="1">
      <c r="A29" s="46"/>
      <c r="B29" s="46" t="s">
        <v>76</v>
      </c>
      <c r="C29" s="46"/>
      <c r="D29" s="49"/>
      <c r="E29" s="47">
        <v>15912588.44</v>
      </c>
      <c r="F29" s="47">
        <v>284441.29</v>
      </c>
      <c r="G29" s="47">
        <v>146602.18</v>
      </c>
      <c r="H29" s="47">
        <v>327660</v>
      </c>
      <c r="I29" s="47">
        <v>9240</v>
      </c>
      <c r="J29" s="47">
        <v>23440352</v>
      </c>
      <c r="K29" s="47">
        <v>9895000</v>
      </c>
      <c r="L29" s="47">
        <v>5933794.12</v>
      </c>
      <c r="M29" s="47">
        <v>10469588</v>
      </c>
      <c r="N29" s="47">
        <v>8040599.92</v>
      </c>
      <c r="O29" s="47">
        <v>12383368.26</v>
      </c>
      <c r="P29" s="47">
        <v>1852000</v>
      </c>
      <c r="Q29" s="47">
        <v>2670999.28</v>
      </c>
      <c r="R29" s="52" t="s">
        <v>77</v>
      </c>
      <c r="S29" s="44"/>
    </row>
    <row r="30" spans="1:19" s="41" customFormat="1" ht="13.5" customHeight="1">
      <c r="A30" s="46"/>
      <c r="B30" s="46" t="s">
        <v>78</v>
      </c>
      <c r="C30" s="46"/>
      <c r="D30" s="49"/>
      <c r="E30" s="47">
        <v>17932085.369999997</v>
      </c>
      <c r="F30" s="47">
        <v>295508.4</v>
      </c>
      <c r="G30" s="47">
        <v>158142.29</v>
      </c>
      <c r="H30" s="47">
        <v>0</v>
      </c>
      <c r="I30" s="47">
        <v>72670</v>
      </c>
      <c r="J30" s="47">
        <v>13492996</v>
      </c>
      <c r="K30" s="47">
        <v>180550</v>
      </c>
      <c r="L30" s="47">
        <v>8845714.42</v>
      </c>
      <c r="M30" s="47">
        <v>10000549</v>
      </c>
      <c r="N30" s="47">
        <v>4528404.22</v>
      </c>
      <c r="O30" s="47">
        <v>2634800</v>
      </c>
      <c r="P30" s="47">
        <v>1256000</v>
      </c>
      <c r="Q30" s="47">
        <v>0</v>
      </c>
      <c r="R30" s="52" t="s">
        <v>79</v>
      </c>
      <c r="S30" s="52"/>
    </row>
    <row r="31" spans="1:19" s="55" customFormat="1" ht="13.5" customHeight="1">
      <c r="A31" s="46"/>
      <c r="B31" s="46" t="s">
        <v>80</v>
      </c>
      <c r="C31" s="46"/>
      <c r="D31" s="49"/>
      <c r="E31" s="47">
        <v>17943708.72</v>
      </c>
      <c r="F31" s="47">
        <v>514234.2</v>
      </c>
      <c r="G31" s="47">
        <v>182820.77</v>
      </c>
      <c r="H31" s="47">
        <v>0</v>
      </c>
      <c r="I31" s="47">
        <v>8800</v>
      </c>
      <c r="J31" s="47">
        <v>13031795</v>
      </c>
      <c r="K31" s="47">
        <v>2385000</v>
      </c>
      <c r="L31" s="47">
        <v>9726225.62</v>
      </c>
      <c r="M31" s="47">
        <v>10375028</v>
      </c>
      <c r="N31" s="47">
        <v>3803943.82</v>
      </c>
      <c r="O31" s="47">
        <v>2131900</v>
      </c>
      <c r="P31" s="47">
        <v>1162501.53</v>
      </c>
      <c r="Q31" s="47">
        <v>0</v>
      </c>
      <c r="R31" s="52" t="s">
        <v>81</v>
      </c>
      <c r="S31" s="52"/>
    </row>
    <row r="32" spans="1:19" s="60" customFormat="1" ht="13.5" customHeight="1">
      <c r="A32" s="56" t="s">
        <v>82</v>
      </c>
      <c r="B32" s="56"/>
      <c r="C32" s="56"/>
      <c r="D32" s="57"/>
      <c r="E32" s="38">
        <f>SUM(E33:E38)</f>
        <v>173684963.91</v>
      </c>
      <c r="F32" s="38">
        <f aca="true" t="shared" si="3" ref="F32:Q32">SUM(F33:F38)</f>
        <v>8146371.74</v>
      </c>
      <c r="G32" s="38">
        <f t="shared" si="3"/>
        <v>10705032.39</v>
      </c>
      <c r="H32" s="38">
        <f t="shared" si="3"/>
        <v>0</v>
      </c>
      <c r="I32" s="38">
        <f t="shared" si="3"/>
        <v>1454255.71</v>
      </c>
      <c r="J32" s="38">
        <f t="shared" si="3"/>
        <v>192386069.2</v>
      </c>
      <c r="K32" s="38">
        <f t="shared" si="3"/>
        <v>4817900</v>
      </c>
      <c r="L32" s="38">
        <f t="shared" si="3"/>
        <v>91701946.05</v>
      </c>
      <c r="M32" s="38">
        <f t="shared" si="3"/>
        <v>117534747.44999999</v>
      </c>
      <c r="N32" s="38">
        <f t="shared" si="3"/>
        <v>77027243.24000001</v>
      </c>
      <c r="O32" s="38">
        <f t="shared" si="3"/>
        <v>61583944.51</v>
      </c>
      <c r="P32" s="38">
        <f>SUM(P33:P38)</f>
        <v>6310482.75</v>
      </c>
      <c r="Q32" s="38">
        <f t="shared" si="3"/>
        <v>0</v>
      </c>
      <c r="R32" s="58" t="s">
        <v>83</v>
      </c>
      <c r="S32" s="59"/>
    </row>
    <row r="33" spans="1:19" s="62" customFormat="1" ht="13.5" customHeight="1">
      <c r="A33" s="46"/>
      <c r="B33" s="46" t="s">
        <v>84</v>
      </c>
      <c r="C33" s="46"/>
      <c r="D33" s="46"/>
      <c r="E33" s="47">
        <v>64460656.900000006</v>
      </c>
      <c r="F33" s="47">
        <v>1706636.2</v>
      </c>
      <c r="G33" s="47">
        <v>3416011.67</v>
      </c>
      <c r="H33" s="47">
        <v>0</v>
      </c>
      <c r="I33" s="47">
        <v>1038439</v>
      </c>
      <c r="J33" s="47">
        <v>102659231.2</v>
      </c>
      <c r="K33" s="47">
        <v>0</v>
      </c>
      <c r="L33" s="47">
        <v>41294907.72</v>
      </c>
      <c r="M33" s="47">
        <v>54178937</v>
      </c>
      <c r="N33" s="47">
        <v>34950553.68</v>
      </c>
      <c r="O33" s="47">
        <v>30087280.47</v>
      </c>
      <c r="P33" s="47">
        <v>300000</v>
      </c>
      <c r="Q33" s="47">
        <v>0</v>
      </c>
      <c r="R33" s="48" t="s">
        <v>85</v>
      </c>
      <c r="S33" s="61"/>
    </row>
    <row r="34" spans="1:19" s="62" customFormat="1" ht="13.5" customHeight="1">
      <c r="A34" s="46"/>
      <c r="B34" s="46" t="s">
        <v>86</v>
      </c>
      <c r="C34" s="46"/>
      <c r="D34" s="46"/>
      <c r="E34" s="47">
        <v>21632798.98</v>
      </c>
      <c r="F34" s="47">
        <v>1915489.82</v>
      </c>
      <c r="G34" s="47">
        <v>5413506.88</v>
      </c>
      <c r="H34" s="47">
        <v>0</v>
      </c>
      <c r="I34" s="47">
        <v>221952</v>
      </c>
      <c r="J34" s="47">
        <v>18073427</v>
      </c>
      <c r="K34" s="47">
        <v>1393900</v>
      </c>
      <c r="L34" s="47">
        <v>8017079.44</v>
      </c>
      <c r="M34" s="47">
        <v>14169930</v>
      </c>
      <c r="N34" s="47">
        <v>13061601.49</v>
      </c>
      <c r="O34" s="47">
        <v>9754350</v>
      </c>
      <c r="P34" s="47">
        <v>615000</v>
      </c>
      <c r="Q34" s="47">
        <v>0</v>
      </c>
      <c r="R34" s="48" t="s">
        <v>87</v>
      </c>
      <c r="S34" s="44"/>
    </row>
    <row r="35" spans="1:19" s="62" customFormat="1" ht="13.5" customHeight="1">
      <c r="A35" s="46"/>
      <c r="B35" s="46" t="s">
        <v>88</v>
      </c>
      <c r="C35" s="46"/>
      <c r="D35" s="46"/>
      <c r="E35" s="47">
        <v>24349036.75</v>
      </c>
      <c r="F35" s="47">
        <v>627767.12</v>
      </c>
      <c r="G35" s="47">
        <v>1276167.99</v>
      </c>
      <c r="H35" s="47">
        <v>0</v>
      </c>
      <c r="I35" s="47">
        <v>2590</v>
      </c>
      <c r="J35" s="47">
        <v>18630662</v>
      </c>
      <c r="K35" s="47">
        <v>0</v>
      </c>
      <c r="L35" s="47">
        <v>8625560.57</v>
      </c>
      <c r="M35" s="47">
        <v>15918212</v>
      </c>
      <c r="N35" s="47">
        <v>10386003.14</v>
      </c>
      <c r="O35" s="47">
        <v>3696550</v>
      </c>
      <c r="P35" s="47">
        <v>2924240</v>
      </c>
      <c r="Q35" s="47">
        <v>0</v>
      </c>
      <c r="R35" s="48" t="s">
        <v>89</v>
      </c>
      <c r="S35" s="44"/>
    </row>
    <row r="36" spans="1:19" s="62" customFormat="1" ht="13.5" customHeight="1">
      <c r="A36" s="46"/>
      <c r="B36" s="46" t="s">
        <v>90</v>
      </c>
      <c r="C36" s="46"/>
      <c r="D36" s="46"/>
      <c r="E36" s="47">
        <v>20446324.03</v>
      </c>
      <c r="F36" s="47">
        <v>2384221.2</v>
      </c>
      <c r="G36" s="47">
        <v>181224.54</v>
      </c>
      <c r="H36" s="47">
        <v>0</v>
      </c>
      <c r="I36" s="47">
        <v>126460.25</v>
      </c>
      <c r="J36" s="47">
        <v>21914152</v>
      </c>
      <c r="K36" s="47">
        <v>255000</v>
      </c>
      <c r="L36" s="47">
        <v>13059594.27</v>
      </c>
      <c r="M36" s="47">
        <v>11922213.07</v>
      </c>
      <c r="N36" s="47">
        <v>7999724.82</v>
      </c>
      <c r="O36" s="47">
        <v>5233949.04</v>
      </c>
      <c r="P36" s="47">
        <v>1714260</v>
      </c>
      <c r="Q36" s="47">
        <v>0</v>
      </c>
      <c r="R36" s="48" t="s">
        <v>91</v>
      </c>
      <c r="S36" s="44"/>
    </row>
    <row r="37" spans="1:19" s="62" customFormat="1" ht="13.5" customHeight="1">
      <c r="A37" s="46"/>
      <c r="B37" s="50" t="s">
        <v>92</v>
      </c>
      <c r="C37" s="50"/>
      <c r="D37" s="51"/>
      <c r="E37" s="47">
        <v>19160463.43</v>
      </c>
      <c r="F37" s="47">
        <v>944671.9</v>
      </c>
      <c r="G37" s="47">
        <v>164681.57</v>
      </c>
      <c r="H37" s="47">
        <v>0</v>
      </c>
      <c r="I37" s="47">
        <v>31670</v>
      </c>
      <c r="J37" s="47">
        <v>12716093</v>
      </c>
      <c r="K37" s="47">
        <v>3169000</v>
      </c>
      <c r="L37" s="47">
        <v>6877515.86</v>
      </c>
      <c r="M37" s="47">
        <v>8874274.42</v>
      </c>
      <c r="N37" s="47">
        <v>6293404.3</v>
      </c>
      <c r="O37" s="47">
        <v>8536155</v>
      </c>
      <c r="P37" s="47">
        <v>137982.75</v>
      </c>
      <c r="Q37" s="47">
        <v>0</v>
      </c>
      <c r="R37" s="48" t="s">
        <v>93</v>
      </c>
      <c r="S37" s="44"/>
    </row>
    <row r="38" spans="1:19" s="62" customFormat="1" ht="13.5" customHeight="1">
      <c r="A38" s="46"/>
      <c r="B38" s="63" t="s">
        <v>94</v>
      </c>
      <c r="C38" s="64"/>
      <c r="D38" s="65"/>
      <c r="E38" s="47">
        <v>23635683.82</v>
      </c>
      <c r="F38" s="47">
        <v>567585.5</v>
      </c>
      <c r="G38" s="47">
        <v>253439.74</v>
      </c>
      <c r="H38" s="47">
        <v>0</v>
      </c>
      <c r="I38" s="47">
        <v>33144.46</v>
      </c>
      <c r="J38" s="47">
        <v>18392504</v>
      </c>
      <c r="K38" s="47">
        <v>0</v>
      </c>
      <c r="L38" s="47">
        <v>13827288.19</v>
      </c>
      <c r="M38" s="47">
        <v>12471180.96</v>
      </c>
      <c r="N38" s="47">
        <v>4335955.81</v>
      </c>
      <c r="O38" s="47">
        <v>4275660</v>
      </c>
      <c r="P38" s="47">
        <v>619000</v>
      </c>
      <c r="Q38" s="47">
        <v>0</v>
      </c>
      <c r="R38" s="48" t="s">
        <v>95</v>
      </c>
      <c r="S38" s="44"/>
    </row>
    <row r="39" spans="1:19" s="67" customFormat="1" ht="11.2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</row>
    <row r="40" spans="2:4" s="1" customFormat="1" ht="21">
      <c r="B40" s="2" t="s">
        <v>0</v>
      </c>
      <c r="C40" s="3">
        <v>19.2</v>
      </c>
      <c r="D40" s="2" t="s">
        <v>96</v>
      </c>
    </row>
    <row r="41" spans="2:19" s="5" customFormat="1" ht="15" customHeight="1">
      <c r="B41" s="1" t="s">
        <v>2</v>
      </c>
      <c r="C41" s="3">
        <v>19.2</v>
      </c>
      <c r="D41" s="6" t="s">
        <v>97</v>
      </c>
      <c r="S41" s="7" t="s">
        <v>98</v>
      </c>
    </row>
    <row r="42" spans="2:19" s="5" customFormat="1" ht="3.75" customHeight="1">
      <c r="B42" s="1"/>
      <c r="C42" s="3"/>
      <c r="D42" s="6"/>
      <c r="S42" s="7"/>
    </row>
    <row r="43" ht="1.5" customHeight="1">
      <c r="S43" s="9"/>
    </row>
    <row r="44" spans="1:19" s="16" customFormat="1" ht="12" customHeight="1">
      <c r="A44" s="10" t="s">
        <v>5</v>
      </c>
      <c r="B44" s="10"/>
      <c r="C44" s="10"/>
      <c r="D44" s="11"/>
      <c r="E44" s="12" t="s">
        <v>6</v>
      </c>
      <c r="F44" s="10"/>
      <c r="G44" s="10"/>
      <c r="H44" s="10"/>
      <c r="I44" s="10"/>
      <c r="J44" s="10"/>
      <c r="K44" s="11"/>
      <c r="L44" s="13" t="s">
        <v>7</v>
      </c>
      <c r="M44" s="14"/>
      <c r="N44" s="14"/>
      <c r="O44" s="14"/>
      <c r="P44" s="14"/>
      <c r="Q44" s="14"/>
      <c r="R44" s="12" t="s">
        <v>8</v>
      </c>
      <c r="S44" s="15"/>
    </row>
    <row r="45" spans="1:19" s="16" customFormat="1" ht="12" customHeight="1">
      <c r="A45" s="17"/>
      <c r="B45" s="17"/>
      <c r="C45" s="17"/>
      <c r="D45" s="18"/>
      <c r="E45" s="19" t="s">
        <v>9</v>
      </c>
      <c r="F45" s="20"/>
      <c r="G45" s="20"/>
      <c r="H45" s="20"/>
      <c r="I45" s="20"/>
      <c r="J45" s="20"/>
      <c r="K45" s="21"/>
      <c r="L45" s="22" t="s">
        <v>10</v>
      </c>
      <c r="M45" s="23"/>
      <c r="N45" s="23"/>
      <c r="O45" s="23"/>
      <c r="P45" s="23"/>
      <c r="Q45" s="23"/>
      <c r="R45" s="24"/>
      <c r="S45" s="25"/>
    </row>
    <row r="46" spans="1:19" s="16" customFormat="1" ht="12" customHeight="1">
      <c r="A46" s="17"/>
      <c r="B46" s="17"/>
      <c r="C46" s="17"/>
      <c r="D46" s="18"/>
      <c r="E46" s="26"/>
      <c r="F46" s="26" t="s">
        <v>11</v>
      </c>
      <c r="G46" s="26"/>
      <c r="H46" s="26"/>
      <c r="I46" s="26"/>
      <c r="J46" s="27"/>
      <c r="K46" s="28"/>
      <c r="L46" s="29"/>
      <c r="M46" s="29"/>
      <c r="N46" s="29"/>
      <c r="O46" s="29"/>
      <c r="P46" s="29"/>
      <c r="Q46" s="29"/>
      <c r="R46" s="24"/>
      <c r="S46" s="25"/>
    </row>
    <row r="47" spans="1:19" s="16" customFormat="1" ht="12" customHeight="1">
      <c r="A47" s="17"/>
      <c r="B47" s="17"/>
      <c r="C47" s="17"/>
      <c r="D47" s="18"/>
      <c r="E47" s="27"/>
      <c r="F47" s="26" t="s">
        <v>12</v>
      </c>
      <c r="G47" s="26"/>
      <c r="H47" s="26" t="s">
        <v>13</v>
      </c>
      <c r="I47" s="26"/>
      <c r="J47" s="29"/>
      <c r="K47" s="26"/>
      <c r="L47" s="29"/>
      <c r="M47" s="29"/>
      <c r="N47" s="29"/>
      <c r="O47" s="29"/>
      <c r="P47" s="29"/>
      <c r="Q47" s="29"/>
      <c r="R47" s="24"/>
      <c r="S47" s="25"/>
    </row>
    <row r="48" spans="1:19" s="16" customFormat="1" ht="12" customHeight="1">
      <c r="A48" s="17"/>
      <c r="B48" s="17"/>
      <c r="C48" s="17"/>
      <c r="D48" s="18"/>
      <c r="E48" s="26" t="s">
        <v>14</v>
      </c>
      <c r="F48" s="26" t="s">
        <v>15</v>
      </c>
      <c r="G48" s="26"/>
      <c r="H48" s="30" t="s">
        <v>16</v>
      </c>
      <c r="I48" s="26"/>
      <c r="J48" s="29"/>
      <c r="K48" s="26"/>
      <c r="L48" s="29" t="s">
        <v>17</v>
      </c>
      <c r="M48" s="29"/>
      <c r="N48" s="29"/>
      <c r="O48" s="29"/>
      <c r="P48" s="29"/>
      <c r="Q48" s="29"/>
      <c r="R48" s="24"/>
      <c r="S48" s="25"/>
    </row>
    <row r="49" spans="1:19" s="16" customFormat="1" ht="12" customHeight="1">
      <c r="A49" s="17"/>
      <c r="B49" s="17"/>
      <c r="C49" s="17"/>
      <c r="D49" s="18"/>
      <c r="E49" s="26" t="s">
        <v>18</v>
      </c>
      <c r="F49" s="31" t="s">
        <v>19</v>
      </c>
      <c r="G49" s="26" t="s">
        <v>20</v>
      </c>
      <c r="H49" s="31" t="s">
        <v>21</v>
      </c>
      <c r="I49" s="26" t="s">
        <v>22</v>
      </c>
      <c r="J49" s="29" t="s">
        <v>23</v>
      </c>
      <c r="K49" s="26" t="s">
        <v>24</v>
      </c>
      <c r="L49" s="29" t="s">
        <v>25</v>
      </c>
      <c r="M49" s="29" t="s">
        <v>26</v>
      </c>
      <c r="N49" s="29" t="s">
        <v>27</v>
      </c>
      <c r="O49" s="29" t="s">
        <v>28</v>
      </c>
      <c r="P49" s="29" t="s">
        <v>29</v>
      </c>
      <c r="Q49" s="29" t="s">
        <v>30</v>
      </c>
      <c r="R49" s="24"/>
      <c r="S49" s="25"/>
    </row>
    <row r="50" spans="1:19" s="16" customFormat="1" ht="12" customHeight="1">
      <c r="A50" s="20"/>
      <c r="B50" s="20"/>
      <c r="C50" s="20"/>
      <c r="D50" s="21"/>
      <c r="E50" s="32" t="s">
        <v>31</v>
      </c>
      <c r="F50" s="32" t="s">
        <v>32</v>
      </c>
      <c r="G50" s="32" t="s">
        <v>33</v>
      </c>
      <c r="H50" s="32" t="s">
        <v>34</v>
      </c>
      <c r="I50" s="32" t="s">
        <v>35</v>
      </c>
      <c r="J50" s="33" t="s">
        <v>36</v>
      </c>
      <c r="K50" s="32" t="s">
        <v>37</v>
      </c>
      <c r="L50" s="33" t="s">
        <v>38</v>
      </c>
      <c r="M50" s="33" t="s">
        <v>39</v>
      </c>
      <c r="N50" s="33" t="s">
        <v>40</v>
      </c>
      <c r="O50" s="33" t="s">
        <v>41</v>
      </c>
      <c r="P50" s="33" t="s">
        <v>36</v>
      </c>
      <c r="Q50" s="32" t="s">
        <v>37</v>
      </c>
      <c r="R50" s="34"/>
      <c r="S50" s="35"/>
    </row>
    <row r="51" spans="1:19" s="60" customFormat="1" ht="12.75" customHeight="1">
      <c r="A51" s="42" t="s">
        <v>99</v>
      </c>
      <c r="B51" s="42"/>
      <c r="C51" s="42"/>
      <c r="D51" s="53"/>
      <c r="E51" s="38">
        <f>SUM(E52:E55)</f>
        <v>99770882.94</v>
      </c>
      <c r="F51" s="38">
        <f aca="true" t="shared" si="4" ref="F51:Q51">SUM(F52:F55)</f>
        <v>2891479.32</v>
      </c>
      <c r="G51" s="38">
        <f t="shared" si="4"/>
        <v>1823343.3399999999</v>
      </c>
      <c r="H51" s="38">
        <f t="shared" si="4"/>
        <v>9435407</v>
      </c>
      <c r="I51" s="38">
        <f t="shared" si="4"/>
        <v>779932.61</v>
      </c>
      <c r="J51" s="38">
        <f t="shared" si="4"/>
        <v>97809952</v>
      </c>
      <c r="K51" s="38">
        <f t="shared" si="4"/>
        <v>2989900</v>
      </c>
      <c r="L51" s="38">
        <f t="shared" si="4"/>
        <v>43532226.300000004</v>
      </c>
      <c r="M51" s="38">
        <f t="shared" si="4"/>
        <v>58500916</v>
      </c>
      <c r="N51" s="38">
        <f t="shared" si="4"/>
        <v>38644627.620000005</v>
      </c>
      <c r="O51" s="38">
        <f t="shared" si="4"/>
        <v>22773397.5</v>
      </c>
      <c r="P51" s="38">
        <f>SUM(P52:P55)</f>
        <v>15126785.64</v>
      </c>
      <c r="Q51" s="38">
        <f t="shared" si="4"/>
        <v>0</v>
      </c>
      <c r="R51" s="54" t="s">
        <v>100</v>
      </c>
      <c r="S51" s="44"/>
    </row>
    <row r="52" spans="1:19" s="62" customFormat="1" ht="12.75" customHeight="1">
      <c r="A52" s="46"/>
      <c r="B52" s="46" t="s">
        <v>101</v>
      </c>
      <c r="C52" s="46"/>
      <c r="D52" s="49"/>
      <c r="E52" s="47">
        <v>37600125.17</v>
      </c>
      <c r="F52" s="47">
        <v>941280.6</v>
      </c>
      <c r="G52" s="47">
        <v>1032128.16</v>
      </c>
      <c r="H52" s="47">
        <v>0</v>
      </c>
      <c r="I52" s="47">
        <v>712375.61</v>
      </c>
      <c r="J52" s="47">
        <v>34629244</v>
      </c>
      <c r="K52" s="47">
        <v>1999900</v>
      </c>
      <c r="L52" s="47">
        <v>16087935.09</v>
      </c>
      <c r="M52" s="47">
        <v>22846754</v>
      </c>
      <c r="N52" s="47">
        <v>12347269.47</v>
      </c>
      <c r="O52" s="47">
        <v>14699940</v>
      </c>
      <c r="P52" s="47">
        <v>6410090.48</v>
      </c>
      <c r="Q52" s="47">
        <v>0</v>
      </c>
      <c r="R52" s="52" t="s">
        <v>102</v>
      </c>
      <c r="S52" s="44"/>
    </row>
    <row r="53" spans="1:19" s="62" customFormat="1" ht="12.75" customHeight="1">
      <c r="A53" s="46"/>
      <c r="B53" s="46" t="s">
        <v>103</v>
      </c>
      <c r="C53" s="46"/>
      <c r="D53" s="49"/>
      <c r="E53" s="47">
        <v>26551796.93</v>
      </c>
      <c r="F53" s="47">
        <v>981196.32</v>
      </c>
      <c r="G53" s="47">
        <v>328198.47</v>
      </c>
      <c r="H53" s="47">
        <v>590152</v>
      </c>
      <c r="I53" s="47">
        <v>38707</v>
      </c>
      <c r="J53" s="47">
        <v>30395483</v>
      </c>
      <c r="K53" s="47">
        <v>0</v>
      </c>
      <c r="L53" s="47">
        <v>12108945.24</v>
      </c>
      <c r="M53" s="47">
        <v>13213193</v>
      </c>
      <c r="N53" s="47">
        <v>9948130.95</v>
      </c>
      <c r="O53" s="47">
        <v>5097401</v>
      </c>
      <c r="P53" s="47">
        <v>5155860</v>
      </c>
      <c r="Q53" s="47">
        <v>0</v>
      </c>
      <c r="R53" s="52" t="s">
        <v>104</v>
      </c>
      <c r="S53" s="44"/>
    </row>
    <row r="54" spans="1:19" s="62" customFormat="1" ht="12.75" customHeight="1">
      <c r="A54" s="46"/>
      <c r="B54" s="46" t="s">
        <v>105</v>
      </c>
      <c r="C54" s="46"/>
      <c r="D54" s="49"/>
      <c r="E54" s="47">
        <v>15606641.05</v>
      </c>
      <c r="F54" s="47">
        <v>719150</v>
      </c>
      <c r="G54" s="47">
        <v>241473.55</v>
      </c>
      <c r="H54" s="47">
        <v>8845255</v>
      </c>
      <c r="I54" s="47">
        <v>22900</v>
      </c>
      <c r="J54" s="47">
        <v>18934282</v>
      </c>
      <c r="K54" s="47">
        <v>0</v>
      </c>
      <c r="L54" s="47">
        <v>8096554.09</v>
      </c>
      <c r="M54" s="47">
        <v>12011219</v>
      </c>
      <c r="N54" s="47">
        <v>11517525.61</v>
      </c>
      <c r="O54" s="47">
        <v>1897757.77</v>
      </c>
      <c r="P54" s="47">
        <v>3560835.16</v>
      </c>
      <c r="Q54" s="47">
        <v>0</v>
      </c>
      <c r="R54" s="52" t="s">
        <v>106</v>
      </c>
      <c r="S54" s="44"/>
    </row>
    <row r="55" spans="1:19" s="62" customFormat="1" ht="12.75" customHeight="1">
      <c r="A55" s="46"/>
      <c r="B55" s="46" t="s">
        <v>107</v>
      </c>
      <c r="C55" s="46"/>
      <c r="D55" s="49"/>
      <c r="E55" s="47">
        <v>20012319.79</v>
      </c>
      <c r="F55" s="47">
        <v>249852.4</v>
      </c>
      <c r="G55" s="47">
        <v>221543.16</v>
      </c>
      <c r="H55" s="47">
        <v>0</v>
      </c>
      <c r="I55" s="47">
        <v>5950</v>
      </c>
      <c r="J55" s="47">
        <v>13850943</v>
      </c>
      <c r="K55" s="47">
        <v>990000</v>
      </c>
      <c r="L55" s="47">
        <v>7238791.88</v>
      </c>
      <c r="M55" s="47">
        <v>10429750</v>
      </c>
      <c r="N55" s="47">
        <v>4831701.59</v>
      </c>
      <c r="O55" s="47">
        <v>1078298.73</v>
      </c>
      <c r="P55" s="47">
        <v>0</v>
      </c>
      <c r="Q55" s="47">
        <v>0</v>
      </c>
      <c r="R55" s="52" t="s">
        <v>108</v>
      </c>
      <c r="S55" s="44"/>
    </row>
    <row r="56" spans="1:19" s="60" customFormat="1" ht="12.75" customHeight="1">
      <c r="A56" s="42" t="s">
        <v>109</v>
      </c>
      <c r="B56" s="42"/>
      <c r="C56" s="42"/>
      <c r="D56" s="53"/>
      <c r="E56" s="38">
        <f>SUM(E57:E63)</f>
        <v>131644470.74</v>
      </c>
      <c r="F56" s="38">
        <f aca="true" t="shared" si="5" ref="F56:Q56">SUM(F57:F63)</f>
        <v>3020453.25</v>
      </c>
      <c r="G56" s="38">
        <f t="shared" si="5"/>
        <v>2798428.46</v>
      </c>
      <c r="H56" s="38">
        <f t="shared" si="5"/>
        <v>2862249</v>
      </c>
      <c r="I56" s="38">
        <f t="shared" si="5"/>
        <v>804281.28</v>
      </c>
      <c r="J56" s="38">
        <f t="shared" si="5"/>
        <v>143914384.38</v>
      </c>
      <c r="K56" s="38">
        <f t="shared" si="5"/>
        <v>6814263.5</v>
      </c>
      <c r="L56" s="38">
        <f t="shared" si="5"/>
        <v>713520584.1199998</v>
      </c>
      <c r="M56" s="38">
        <f t="shared" si="5"/>
        <v>73059385.32</v>
      </c>
      <c r="N56" s="38">
        <f t="shared" si="5"/>
        <v>42450653.36</v>
      </c>
      <c r="O56" s="38">
        <f t="shared" si="5"/>
        <v>64846141.71</v>
      </c>
      <c r="P56" s="38">
        <f>SUM(P57:P63)</f>
        <v>12444276.8</v>
      </c>
      <c r="Q56" s="38">
        <f t="shared" si="5"/>
        <v>0</v>
      </c>
      <c r="R56" s="54" t="s">
        <v>110</v>
      </c>
      <c r="S56" s="44"/>
    </row>
    <row r="57" spans="1:19" s="62" customFormat="1" ht="12.75" customHeight="1">
      <c r="A57" s="46"/>
      <c r="B57" s="46" t="s">
        <v>111</v>
      </c>
      <c r="C57" s="46"/>
      <c r="D57" s="49"/>
      <c r="E57" s="47">
        <v>17136017.46</v>
      </c>
      <c r="F57" s="47">
        <v>382048.94</v>
      </c>
      <c r="G57" s="47">
        <v>613278.62</v>
      </c>
      <c r="H57" s="47">
        <v>145014</v>
      </c>
      <c r="I57" s="47">
        <v>389105.28</v>
      </c>
      <c r="J57" s="47">
        <v>14787361</v>
      </c>
      <c r="K57" s="47">
        <v>0</v>
      </c>
      <c r="L57" s="47">
        <v>4522910.21</v>
      </c>
      <c r="M57" s="47">
        <v>10821876</v>
      </c>
      <c r="N57" s="47">
        <v>6470290.02</v>
      </c>
      <c r="O57" s="47">
        <v>3793512</v>
      </c>
      <c r="P57" s="47">
        <v>2492620</v>
      </c>
      <c r="Q57" s="47">
        <v>0</v>
      </c>
      <c r="R57" s="52" t="s">
        <v>112</v>
      </c>
      <c r="S57" s="44"/>
    </row>
    <row r="58" spans="1:19" s="62" customFormat="1" ht="12.75" customHeight="1">
      <c r="A58" s="46"/>
      <c r="B58" s="50" t="s">
        <v>113</v>
      </c>
      <c r="C58" s="50"/>
      <c r="D58" s="51"/>
      <c r="E58" s="47">
        <v>22339615.869999997</v>
      </c>
      <c r="F58" s="47">
        <v>1081803.02</v>
      </c>
      <c r="G58" s="47">
        <v>1511223.71</v>
      </c>
      <c r="H58" s="47">
        <v>607025</v>
      </c>
      <c r="I58" s="47">
        <v>172877</v>
      </c>
      <c r="J58" s="47">
        <v>39326893</v>
      </c>
      <c r="K58" s="47">
        <v>0</v>
      </c>
      <c r="L58" s="47">
        <v>12281237.08</v>
      </c>
      <c r="M58" s="47">
        <v>14109558</v>
      </c>
      <c r="N58" s="47">
        <v>7817139.37</v>
      </c>
      <c r="O58" s="47">
        <v>27410212.26</v>
      </c>
      <c r="P58" s="47">
        <v>952000</v>
      </c>
      <c r="Q58" s="47">
        <v>0</v>
      </c>
      <c r="R58" s="68" t="s">
        <v>114</v>
      </c>
      <c r="S58" s="69"/>
    </row>
    <row r="59" spans="1:19" s="62" customFormat="1" ht="12.75" customHeight="1">
      <c r="A59" s="46"/>
      <c r="B59" s="46" t="s">
        <v>115</v>
      </c>
      <c r="C59" s="46"/>
      <c r="D59" s="49"/>
      <c r="E59" s="47">
        <v>16838990.43</v>
      </c>
      <c r="F59" s="47">
        <v>23539.69</v>
      </c>
      <c r="G59" s="47">
        <v>110787.46</v>
      </c>
      <c r="H59" s="47">
        <v>0</v>
      </c>
      <c r="I59" s="47">
        <v>32906</v>
      </c>
      <c r="J59" s="47">
        <v>11038687</v>
      </c>
      <c r="K59" s="47">
        <v>287945.5</v>
      </c>
      <c r="L59" s="47">
        <v>657227295.06</v>
      </c>
      <c r="M59" s="47">
        <v>9406066.77</v>
      </c>
      <c r="N59" s="47">
        <v>4753722.84</v>
      </c>
      <c r="O59" s="47">
        <v>2147036.7</v>
      </c>
      <c r="P59" s="47">
        <v>1186900</v>
      </c>
      <c r="Q59" s="47">
        <v>0</v>
      </c>
      <c r="R59" s="52" t="s">
        <v>116</v>
      </c>
      <c r="S59" s="44"/>
    </row>
    <row r="60" spans="1:19" s="62" customFormat="1" ht="12.75" customHeight="1">
      <c r="A60" s="46"/>
      <c r="B60" s="46" t="s">
        <v>117</v>
      </c>
      <c r="C60" s="46"/>
      <c r="D60" s="49"/>
      <c r="E60" s="47">
        <v>14978671.85</v>
      </c>
      <c r="F60" s="47">
        <v>290414.5</v>
      </c>
      <c r="G60" s="47">
        <v>134677.26</v>
      </c>
      <c r="H60" s="47">
        <v>0</v>
      </c>
      <c r="I60" s="47">
        <v>11210</v>
      </c>
      <c r="J60" s="47">
        <v>11673948.2</v>
      </c>
      <c r="K60" s="47">
        <v>0</v>
      </c>
      <c r="L60" s="47">
        <v>5973059.03</v>
      </c>
      <c r="M60" s="47">
        <v>7929286.55</v>
      </c>
      <c r="N60" s="47">
        <v>5053418.87</v>
      </c>
      <c r="O60" s="47">
        <v>4195399</v>
      </c>
      <c r="P60" s="47">
        <v>3877616.8</v>
      </c>
      <c r="Q60" s="47">
        <v>0</v>
      </c>
      <c r="R60" s="52" t="s">
        <v>118</v>
      </c>
      <c r="S60" s="44"/>
    </row>
    <row r="61" spans="1:19" s="62" customFormat="1" ht="12.75" customHeight="1">
      <c r="A61" s="46"/>
      <c r="B61" s="46" t="s">
        <v>119</v>
      </c>
      <c r="C61" s="46"/>
      <c r="D61" s="49"/>
      <c r="E61" s="47">
        <v>23314219.66</v>
      </c>
      <c r="F61" s="47">
        <v>339182</v>
      </c>
      <c r="G61" s="47">
        <v>94843.85</v>
      </c>
      <c r="H61" s="47">
        <v>0</v>
      </c>
      <c r="I61" s="47">
        <v>116040</v>
      </c>
      <c r="J61" s="47">
        <v>34843313</v>
      </c>
      <c r="K61" s="47">
        <v>0</v>
      </c>
      <c r="L61" s="47">
        <v>12887782.17</v>
      </c>
      <c r="M61" s="47">
        <v>11118785</v>
      </c>
      <c r="N61" s="47">
        <v>7628334.68</v>
      </c>
      <c r="O61" s="47">
        <v>16683090</v>
      </c>
      <c r="P61" s="47">
        <v>2726000</v>
      </c>
      <c r="Q61" s="47">
        <v>0</v>
      </c>
      <c r="R61" s="52" t="s">
        <v>120</v>
      </c>
      <c r="S61" s="44"/>
    </row>
    <row r="62" spans="1:19" s="62" customFormat="1" ht="12.75" customHeight="1">
      <c r="A62" s="46"/>
      <c r="B62" s="46" t="s">
        <v>121</v>
      </c>
      <c r="C62" s="46"/>
      <c r="D62" s="49"/>
      <c r="E62" s="47">
        <v>17094185.75</v>
      </c>
      <c r="F62" s="47">
        <v>415758</v>
      </c>
      <c r="G62" s="47">
        <v>158484.87</v>
      </c>
      <c r="H62" s="47">
        <v>0</v>
      </c>
      <c r="I62" s="47">
        <v>259</v>
      </c>
      <c r="J62" s="47">
        <v>11947850.18</v>
      </c>
      <c r="K62" s="47">
        <v>4370800</v>
      </c>
      <c r="L62" s="47">
        <v>8441516.68</v>
      </c>
      <c r="M62" s="47">
        <v>9001307</v>
      </c>
      <c r="N62" s="47">
        <v>3990119.6</v>
      </c>
      <c r="O62" s="47">
        <v>2984197.6</v>
      </c>
      <c r="P62" s="47">
        <v>625140</v>
      </c>
      <c r="Q62" s="47">
        <v>0</v>
      </c>
      <c r="R62" s="52" t="s">
        <v>122</v>
      </c>
      <c r="S62" s="52"/>
    </row>
    <row r="63" spans="1:19" s="62" customFormat="1" ht="12.75" customHeight="1">
      <c r="A63" s="46"/>
      <c r="B63" s="46" t="s">
        <v>123</v>
      </c>
      <c r="C63" s="46"/>
      <c r="D63" s="49"/>
      <c r="E63" s="47">
        <v>19942769.72</v>
      </c>
      <c r="F63" s="47">
        <v>487707.1</v>
      </c>
      <c r="G63" s="47">
        <v>175132.69</v>
      </c>
      <c r="H63" s="47">
        <v>2110210</v>
      </c>
      <c r="I63" s="47">
        <v>81884</v>
      </c>
      <c r="J63" s="47">
        <v>20296332</v>
      </c>
      <c r="K63" s="47">
        <v>2155518</v>
      </c>
      <c r="L63" s="47">
        <v>12186783.89</v>
      </c>
      <c r="M63" s="47">
        <v>10672506</v>
      </c>
      <c r="N63" s="47">
        <v>6737627.98</v>
      </c>
      <c r="O63" s="47">
        <v>7632694.15</v>
      </c>
      <c r="P63" s="47">
        <v>584000</v>
      </c>
      <c r="Q63" s="47">
        <v>0</v>
      </c>
      <c r="R63" s="52" t="s">
        <v>124</v>
      </c>
      <c r="S63" s="52"/>
    </row>
    <row r="64" spans="1:19" s="60" customFormat="1" ht="12.75" customHeight="1">
      <c r="A64" s="42" t="s">
        <v>125</v>
      </c>
      <c r="B64" s="42"/>
      <c r="C64" s="42"/>
      <c r="D64" s="42"/>
      <c r="E64" s="38">
        <f>SUM(E65:E66)</f>
        <v>69146686.92</v>
      </c>
      <c r="F64" s="38">
        <f aca="true" t="shared" si="6" ref="F64:Q64">SUM(F65:F66)</f>
        <v>1687718</v>
      </c>
      <c r="G64" s="38">
        <f t="shared" si="6"/>
        <v>847238.3099999999</v>
      </c>
      <c r="H64" s="38">
        <f t="shared" si="6"/>
        <v>0</v>
      </c>
      <c r="I64" s="38">
        <f t="shared" si="6"/>
        <v>24650</v>
      </c>
      <c r="J64" s="38">
        <f t="shared" si="6"/>
        <v>54898817</v>
      </c>
      <c r="K64" s="38">
        <f t="shared" si="6"/>
        <v>2643995.43</v>
      </c>
      <c r="L64" s="38">
        <f t="shared" si="6"/>
        <v>36589965.53</v>
      </c>
      <c r="M64" s="38">
        <f t="shared" si="6"/>
        <v>40494433</v>
      </c>
      <c r="N64" s="38">
        <f>SUM(N65:N66)</f>
        <v>25556612.490000002</v>
      </c>
      <c r="O64" s="38">
        <f>SUM(O65:O66)</f>
        <v>16497664</v>
      </c>
      <c r="P64" s="38">
        <f>SUM(P65:P66)</f>
        <v>5928606.74</v>
      </c>
      <c r="Q64" s="38">
        <f t="shared" si="6"/>
        <v>0</v>
      </c>
      <c r="R64" s="43" t="s">
        <v>126</v>
      </c>
      <c r="S64" s="44"/>
    </row>
    <row r="65" spans="1:19" s="62" customFormat="1" ht="12.75" customHeight="1">
      <c r="A65" s="46"/>
      <c r="B65" s="50" t="s">
        <v>127</v>
      </c>
      <c r="C65" s="50"/>
      <c r="D65" s="51"/>
      <c r="E65" s="47">
        <v>36282096.36</v>
      </c>
      <c r="F65" s="47">
        <v>369575.5</v>
      </c>
      <c r="G65" s="47">
        <v>604777.6</v>
      </c>
      <c r="H65" s="47">
        <v>0</v>
      </c>
      <c r="I65" s="47">
        <v>0</v>
      </c>
      <c r="J65" s="47">
        <v>29989097</v>
      </c>
      <c r="K65" s="47">
        <v>2643995.43</v>
      </c>
      <c r="L65" s="47">
        <v>20378228.42</v>
      </c>
      <c r="M65" s="47">
        <v>21017500</v>
      </c>
      <c r="N65" s="47">
        <v>18021766.44</v>
      </c>
      <c r="O65" s="47">
        <v>4312448</v>
      </c>
      <c r="P65" s="47">
        <v>2418906.74</v>
      </c>
      <c r="Q65" s="47">
        <v>0</v>
      </c>
      <c r="R65" s="48" t="s">
        <v>128</v>
      </c>
      <c r="S65" s="61"/>
    </row>
    <row r="66" spans="1:19" s="62" customFormat="1" ht="12.75" customHeight="1">
      <c r="A66" s="46"/>
      <c r="B66" s="46" t="s">
        <v>129</v>
      </c>
      <c r="C66" s="46"/>
      <c r="D66" s="46"/>
      <c r="E66" s="47">
        <v>32864590.560000002</v>
      </c>
      <c r="F66" s="47">
        <v>1318142.5</v>
      </c>
      <c r="G66" s="47">
        <v>242460.71</v>
      </c>
      <c r="H66" s="47">
        <v>0</v>
      </c>
      <c r="I66" s="47">
        <v>24650</v>
      </c>
      <c r="J66" s="47">
        <v>24909720</v>
      </c>
      <c r="K66" s="47">
        <v>0</v>
      </c>
      <c r="L66" s="47">
        <v>16211737.11</v>
      </c>
      <c r="M66" s="47">
        <v>19476933</v>
      </c>
      <c r="N66" s="47">
        <v>7534846.05</v>
      </c>
      <c r="O66" s="47">
        <v>12185216</v>
      </c>
      <c r="P66" s="47">
        <v>3509700</v>
      </c>
      <c r="Q66" s="47">
        <v>0</v>
      </c>
      <c r="R66" s="48" t="s">
        <v>130</v>
      </c>
      <c r="S66" s="61"/>
    </row>
    <row r="67" spans="1:19" s="60" customFormat="1" ht="12.75" customHeight="1">
      <c r="A67" s="42" t="s">
        <v>131</v>
      </c>
      <c r="B67" s="42"/>
      <c r="C67" s="42"/>
      <c r="D67" s="42"/>
      <c r="E67" s="38">
        <f>SUM(E68:E69)</f>
        <v>88202607.92999999</v>
      </c>
      <c r="F67" s="38">
        <f aca="true" t="shared" si="7" ref="F67:Q67">SUM(F68:F69)</f>
        <v>1475071.3</v>
      </c>
      <c r="G67" s="38">
        <f t="shared" si="7"/>
        <v>1211017.07</v>
      </c>
      <c r="H67" s="38">
        <f t="shared" si="7"/>
        <v>468672</v>
      </c>
      <c r="I67" s="38">
        <f t="shared" si="7"/>
        <v>301360</v>
      </c>
      <c r="J67" s="38">
        <f t="shared" si="7"/>
        <v>86045655.4</v>
      </c>
      <c r="K67" s="38">
        <f t="shared" si="7"/>
        <v>1668139</v>
      </c>
      <c r="L67" s="38">
        <f t="shared" si="7"/>
        <v>42880634.5</v>
      </c>
      <c r="M67" s="38">
        <f t="shared" si="7"/>
        <v>42736833.95</v>
      </c>
      <c r="N67" s="38">
        <f>SUM(N68:N69)</f>
        <v>27189159.06</v>
      </c>
      <c r="O67" s="38">
        <f>SUM(O68:O69)</f>
        <v>4079560.41</v>
      </c>
      <c r="P67" s="38">
        <f>SUM(P68:P69)</f>
        <v>10403670.61</v>
      </c>
      <c r="Q67" s="38">
        <f t="shared" si="7"/>
        <v>220000</v>
      </c>
      <c r="R67" s="43" t="s">
        <v>132</v>
      </c>
      <c r="S67" s="44"/>
    </row>
    <row r="68" spans="1:19" s="62" customFormat="1" ht="12.75" customHeight="1">
      <c r="A68" s="46"/>
      <c r="B68" s="46" t="s">
        <v>133</v>
      </c>
      <c r="C68" s="46"/>
      <c r="D68" s="46"/>
      <c r="E68" s="47">
        <v>47987765.949999996</v>
      </c>
      <c r="F68" s="47">
        <v>771280.3</v>
      </c>
      <c r="G68" s="47">
        <v>962287.92</v>
      </c>
      <c r="H68" s="47">
        <v>0</v>
      </c>
      <c r="I68" s="47">
        <v>225508</v>
      </c>
      <c r="J68" s="47">
        <v>34360429</v>
      </c>
      <c r="K68" s="47">
        <v>0</v>
      </c>
      <c r="L68" s="47">
        <v>19037300.36</v>
      </c>
      <c r="M68" s="47">
        <v>20665010.55</v>
      </c>
      <c r="N68" s="47">
        <v>13284153.02</v>
      </c>
      <c r="O68" s="47">
        <v>2880048.15</v>
      </c>
      <c r="P68" s="47">
        <v>5970702.48</v>
      </c>
      <c r="Q68" s="47">
        <v>0</v>
      </c>
      <c r="R68" s="48"/>
      <c r="S68" s="61"/>
    </row>
    <row r="69" spans="1:19" s="62" customFormat="1" ht="12.75" customHeight="1">
      <c r="A69" s="46"/>
      <c r="B69" s="46" t="s">
        <v>134</v>
      </c>
      <c r="C69" s="46"/>
      <c r="D69" s="46"/>
      <c r="E69" s="47">
        <v>40214841.98</v>
      </c>
      <c r="F69" s="47">
        <v>703791</v>
      </c>
      <c r="G69" s="47">
        <v>248729.15</v>
      </c>
      <c r="H69" s="47">
        <v>468672</v>
      </c>
      <c r="I69" s="47">
        <v>75852</v>
      </c>
      <c r="J69" s="47">
        <v>51685226.4</v>
      </c>
      <c r="K69" s="47">
        <v>1668139</v>
      </c>
      <c r="L69" s="47">
        <v>23843334.14</v>
      </c>
      <c r="M69" s="47">
        <v>22071823.4</v>
      </c>
      <c r="N69" s="47">
        <v>13905006.04</v>
      </c>
      <c r="O69" s="47">
        <v>1199512.26</v>
      </c>
      <c r="P69" s="47">
        <v>4432968.13</v>
      </c>
      <c r="Q69" s="47">
        <v>220000</v>
      </c>
      <c r="R69" s="48"/>
      <c r="S69" s="61"/>
    </row>
    <row r="70" spans="1:19" s="60" customFormat="1" ht="12.75" customHeight="1">
      <c r="A70" s="42" t="s">
        <v>135</v>
      </c>
      <c r="B70" s="42"/>
      <c r="C70" s="42"/>
      <c r="D70" s="42"/>
      <c r="E70" s="38">
        <f>E71</f>
        <v>25016426.48</v>
      </c>
      <c r="F70" s="38">
        <f aca="true" t="shared" si="8" ref="F70:Q70">F71</f>
        <v>150832.7</v>
      </c>
      <c r="G70" s="38">
        <f t="shared" si="8"/>
        <v>242645.82</v>
      </c>
      <c r="H70" s="38">
        <f t="shared" si="8"/>
        <v>399088</v>
      </c>
      <c r="I70" s="38">
        <f t="shared" si="8"/>
        <v>36782.25</v>
      </c>
      <c r="J70" s="38">
        <f t="shared" si="8"/>
        <v>29882777</v>
      </c>
      <c r="K70" s="38">
        <f t="shared" si="8"/>
        <v>1426700</v>
      </c>
      <c r="L70" s="38">
        <f t="shared" si="8"/>
        <v>12940820</v>
      </c>
      <c r="M70" s="38">
        <f t="shared" si="8"/>
        <v>11987297</v>
      </c>
      <c r="N70" s="38">
        <f t="shared" si="8"/>
        <v>9371598.97</v>
      </c>
      <c r="O70" s="38">
        <f t="shared" si="8"/>
        <v>10909260</v>
      </c>
      <c r="P70" s="38">
        <f t="shared" si="8"/>
        <v>4566000</v>
      </c>
      <c r="Q70" s="38">
        <f t="shared" si="8"/>
        <v>0</v>
      </c>
      <c r="R70" s="43" t="s">
        <v>136</v>
      </c>
      <c r="S70" s="44"/>
    </row>
    <row r="71" spans="1:19" s="62" customFormat="1" ht="12.75" customHeight="1">
      <c r="A71" s="46"/>
      <c r="B71" s="46" t="s">
        <v>137</v>
      </c>
      <c r="C71" s="46"/>
      <c r="D71" s="46"/>
      <c r="E71" s="47">
        <v>25016426.48</v>
      </c>
      <c r="F71" s="47">
        <v>150832.7</v>
      </c>
      <c r="G71" s="47">
        <v>242645.82</v>
      </c>
      <c r="H71" s="47">
        <v>399088</v>
      </c>
      <c r="I71" s="47">
        <v>36782.25</v>
      </c>
      <c r="J71" s="47">
        <v>29882777</v>
      </c>
      <c r="K71" s="47">
        <v>1426700</v>
      </c>
      <c r="L71" s="47">
        <v>12940820</v>
      </c>
      <c r="M71" s="47">
        <v>11987297</v>
      </c>
      <c r="N71" s="47">
        <v>9371598.97</v>
      </c>
      <c r="O71" s="47">
        <v>10909260</v>
      </c>
      <c r="P71" s="47">
        <v>4566000</v>
      </c>
      <c r="Q71" s="47">
        <v>0</v>
      </c>
      <c r="R71" s="48" t="s">
        <v>138</v>
      </c>
      <c r="S71" s="61"/>
    </row>
    <row r="72" spans="1:19" s="60" customFormat="1" ht="12.75" customHeight="1">
      <c r="A72" s="42" t="s">
        <v>139</v>
      </c>
      <c r="B72" s="42"/>
      <c r="C72" s="42"/>
      <c r="D72" s="42"/>
      <c r="E72" s="38">
        <f>SUM(E73:E75)</f>
        <v>55587611.77</v>
      </c>
      <c r="F72" s="38">
        <f aca="true" t="shared" si="9" ref="F72:Q72">SUM(F73:F75)</f>
        <v>1450168.48</v>
      </c>
      <c r="G72" s="38">
        <f t="shared" si="9"/>
        <v>429511.13999999996</v>
      </c>
      <c r="H72" s="38">
        <f t="shared" si="9"/>
        <v>997810</v>
      </c>
      <c r="I72" s="38">
        <f t="shared" si="9"/>
        <v>127540</v>
      </c>
      <c r="J72" s="38">
        <f t="shared" si="9"/>
        <v>47993258.26</v>
      </c>
      <c r="K72" s="38">
        <f t="shared" si="9"/>
        <v>11490988</v>
      </c>
      <c r="L72" s="38">
        <f t="shared" si="9"/>
        <v>25023570.810000002</v>
      </c>
      <c r="M72" s="38">
        <f t="shared" si="9"/>
        <v>29229206.97</v>
      </c>
      <c r="N72" s="38">
        <f>SUM(N73:N75)</f>
        <v>23791289.09</v>
      </c>
      <c r="O72" s="38">
        <f>SUM(O73:O75)</f>
        <v>17236015.8</v>
      </c>
      <c r="P72" s="38">
        <f>SUM(P73:P75)</f>
        <v>3003984.3600000003</v>
      </c>
      <c r="Q72" s="38">
        <f t="shared" si="9"/>
        <v>0</v>
      </c>
      <c r="R72" s="43" t="s">
        <v>140</v>
      </c>
      <c r="S72" s="44"/>
    </row>
    <row r="73" spans="1:19" s="62" customFormat="1" ht="12.75" customHeight="1">
      <c r="A73" s="46"/>
      <c r="B73" s="46" t="s">
        <v>141</v>
      </c>
      <c r="C73" s="46"/>
      <c r="D73" s="46"/>
      <c r="E73" s="47">
        <v>23348710.11</v>
      </c>
      <c r="F73" s="47">
        <v>851524.1</v>
      </c>
      <c r="G73" s="47">
        <v>232732.41</v>
      </c>
      <c r="H73" s="47">
        <v>0</v>
      </c>
      <c r="I73" s="47">
        <v>20200</v>
      </c>
      <c r="J73" s="47">
        <v>15264514</v>
      </c>
      <c r="K73" s="47">
        <v>3883488</v>
      </c>
      <c r="L73" s="47">
        <v>7752281.62</v>
      </c>
      <c r="M73" s="47">
        <v>11192284</v>
      </c>
      <c r="N73" s="47">
        <v>10952888.44</v>
      </c>
      <c r="O73" s="47">
        <v>2960514.2</v>
      </c>
      <c r="P73" s="47">
        <v>1067000</v>
      </c>
      <c r="Q73" s="47">
        <v>0</v>
      </c>
      <c r="R73" s="48" t="s">
        <v>142</v>
      </c>
      <c r="S73" s="61"/>
    </row>
    <row r="74" spans="1:19" s="62" customFormat="1" ht="12.75" customHeight="1">
      <c r="A74" s="46"/>
      <c r="B74" s="46" t="s">
        <v>143</v>
      </c>
      <c r="C74" s="46"/>
      <c r="D74" s="46"/>
      <c r="E74" s="47">
        <v>16180290.670000002</v>
      </c>
      <c r="F74" s="47">
        <v>418940.38</v>
      </c>
      <c r="G74" s="47">
        <v>94413.18</v>
      </c>
      <c r="H74" s="47">
        <v>0</v>
      </c>
      <c r="I74" s="47">
        <v>44920</v>
      </c>
      <c r="J74" s="47">
        <v>16859605.259999998</v>
      </c>
      <c r="K74" s="47">
        <v>6907500</v>
      </c>
      <c r="L74" s="47">
        <v>9078915.86</v>
      </c>
      <c r="M74" s="47">
        <v>8444224</v>
      </c>
      <c r="N74" s="47">
        <v>5818323.95</v>
      </c>
      <c r="O74" s="47">
        <v>5916301.6</v>
      </c>
      <c r="P74" s="47">
        <v>1586984.36</v>
      </c>
      <c r="Q74" s="47">
        <v>0</v>
      </c>
      <c r="R74" s="70" t="s">
        <v>144</v>
      </c>
      <c r="S74" s="70"/>
    </row>
    <row r="75" spans="1:19" s="62" customFormat="1" ht="12.75" customHeight="1">
      <c r="A75" s="46"/>
      <c r="B75" s="46" t="s">
        <v>145</v>
      </c>
      <c r="C75" s="46"/>
      <c r="D75" s="46"/>
      <c r="E75" s="47">
        <v>16058610.99</v>
      </c>
      <c r="F75" s="47">
        <v>179704</v>
      </c>
      <c r="G75" s="47">
        <v>102365.55</v>
      </c>
      <c r="H75" s="47">
        <v>997810</v>
      </c>
      <c r="I75" s="47">
        <v>62420</v>
      </c>
      <c r="J75" s="47">
        <v>15869139</v>
      </c>
      <c r="K75" s="47">
        <v>700000</v>
      </c>
      <c r="L75" s="47">
        <v>8192373.33</v>
      </c>
      <c r="M75" s="47">
        <v>9592698.97</v>
      </c>
      <c r="N75" s="47">
        <v>7020076.7</v>
      </c>
      <c r="O75" s="47">
        <v>8359200</v>
      </c>
      <c r="P75" s="47">
        <v>350000</v>
      </c>
      <c r="Q75" s="47">
        <v>0</v>
      </c>
      <c r="R75" s="70" t="s">
        <v>146</v>
      </c>
      <c r="S75" s="70"/>
    </row>
    <row r="76" spans="1:19" s="60" customFormat="1" ht="12.75" customHeight="1">
      <c r="A76" s="42" t="s">
        <v>147</v>
      </c>
      <c r="B76" s="42"/>
      <c r="C76" s="42"/>
      <c r="D76" s="42"/>
      <c r="E76" s="38">
        <f>SUM(E77:E81)</f>
        <v>93721711.27</v>
      </c>
      <c r="F76" s="38">
        <f aca="true" t="shared" si="10" ref="F76:Q76">SUM(F77:F81)</f>
        <v>1575740.3199999998</v>
      </c>
      <c r="G76" s="38">
        <f t="shared" si="10"/>
        <v>991824.99</v>
      </c>
      <c r="H76" s="38">
        <f t="shared" si="10"/>
        <v>1477726.38</v>
      </c>
      <c r="I76" s="38">
        <f t="shared" si="10"/>
        <v>163014.34</v>
      </c>
      <c r="J76" s="38">
        <f t="shared" si="10"/>
        <v>94340972</v>
      </c>
      <c r="K76" s="38">
        <f t="shared" si="10"/>
        <v>6931230.35</v>
      </c>
      <c r="L76" s="38">
        <f t="shared" si="10"/>
        <v>43022423.92</v>
      </c>
      <c r="M76" s="38">
        <f t="shared" si="10"/>
        <v>54677972.72</v>
      </c>
      <c r="N76" s="38">
        <f>SUM(N77:N81)</f>
        <v>27873991</v>
      </c>
      <c r="O76" s="38">
        <f>SUM(O77:O81)</f>
        <v>21381630</v>
      </c>
      <c r="P76" s="38">
        <f>SUM(P77:P81)</f>
        <v>11390024.31</v>
      </c>
      <c r="Q76" s="38">
        <f t="shared" si="10"/>
        <v>1753900</v>
      </c>
      <c r="R76" s="43" t="s">
        <v>148</v>
      </c>
      <c r="S76" s="44"/>
    </row>
    <row r="77" spans="1:19" s="62" customFormat="1" ht="12.75" customHeight="1">
      <c r="A77" s="46"/>
      <c r="B77" s="46" t="s">
        <v>149</v>
      </c>
      <c r="C77" s="46"/>
      <c r="D77" s="46"/>
      <c r="E77" s="47">
        <v>24911908.45</v>
      </c>
      <c r="F77" s="47">
        <v>979857.32</v>
      </c>
      <c r="G77" s="47">
        <v>353211.71</v>
      </c>
      <c r="H77" s="47">
        <v>1477726.38</v>
      </c>
      <c r="I77" s="47">
        <v>88692.34</v>
      </c>
      <c r="J77" s="47">
        <v>26128673</v>
      </c>
      <c r="K77" s="47">
        <v>0</v>
      </c>
      <c r="L77" s="47">
        <v>10680931.05</v>
      </c>
      <c r="M77" s="47">
        <v>13443531</v>
      </c>
      <c r="N77" s="47">
        <v>9056221.82</v>
      </c>
      <c r="O77" s="47">
        <v>6732350</v>
      </c>
      <c r="P77" s="47">
        <v>3364920</v>
      </c>
      <c r="Q77" s="47">
        <v>25000</v>
      </c>
      <c r="R77" s="48" t="s">
        <v>150</v>
      </c>
      <c r="S77" s="61"/>
    </row>
    <row r="78" spans="1:19" s="62" customFormat="1" ht="12.75" customHeight="1">
      <c r="A78" s="46"/>
      <c r="B78" s="46" t="s">
        <v>151</v>
      </c>
      <c r="C78" s="46"/>
      <c r="D78" s="46"/>
      <c r="E78" s="47">
        <v>15753767.47</v>
      </c>
      <c r="F78" s="47">
        <v>212626</v>
      </c>
      <c r="G78" s="47">
        <v>189080.51</v>
      </c>
      <c r="H78" s="47">
        <v>0</v>
      </c>
      <c r="I78" s="47">
        <v>45707</v>
      </c>
      <c r="J78" s="47">
        <v>15230689</v>
      </c>
      <c r="K78" s="47">
        <v>1985310</v>
      </c>
      <c r="L78" s="47">
        <v>7146014</v>
      </c>
      <c r="M78" s="47">
        <v>11388065.46</v>
      </c>
      <c r="N78" s="47">
        <v>3552063.51</v>
      </c>
      <c r="O78" s="47">
        <v>2445670</v>
      </c>
      <c r="P78" s="47">
        <v>996820</v>
      </c>
      <c r="Q78" s="47">
        <v>2400</v>
      </c>
      <c r="R78" s="48" t="s">
        <v>152</v>
      </c>
      <c r="S78" s="61"/>
    </row>
    <row r="79" spans="1:19" s="62" customFormat="1" ht="12.75" customHeight="1">
      <c r="A79" s="46"/>
      <c r="B79" s="46" t="s">
        <v>153</v>
      </c>
      <c r="C79" s="46"/>
      <c r="D79" s="46"/>
      <c r="E79" s="47">
        <v>15441308.139999999</v>
      </c>
      <c r="F79" s="47">
        <v>172592.05</v>
      </c>
      <c r="G79" s="47">
        <v>183356.22</v>
      </c>
      <c r="H79" s="47">
        <v>0</v>
      </c>
      <c r="I79" s="47">
        <v>6890</v>
      </c>
      <c r="J79" s="47">
        <v>18441857</v>
      </c>
      <c r="K79" s="47">
        <v>700000</v>
      </c>
      <c r="L79" s="47">
        <v>7481170.88</v>
      </c>
      <c r="M79" s="47">
        <v>10031689.26</v>
      </c>
      <c r="N79" s="47">
        <v>5073226.57</v>
      </c>
      <c r="O79" s="47">
        <v>2541510</v>
      </c>
      <c r="P79" s="47">
        <v>1730840</v>
      </c>
      <c r="Q79" s="47">
        <v>0</v>
      </c>
      <c r="R79" s="48" t="s">
        <v>154</v>
      </c>
      <c r="S79" s="61"/>
    </row>
    <row r="80" spans="1:19" s="62" customFormat="1" ht="12.75" customHeight="1">
      <c r="A80" s="46"/>
      <c r="B80" s="46" t="s">
        <v>155</v>
      </c>
      <c r="C80" s="46"/>
      <c r="D80" s="46"/>
      <c r="E80" s="47">
        <v>19575652.05</v>
      </c>
      <c r="F80" s="47">
        <v>63571.65</v>
      </c>
      <c r="G80" s="47">
        <v>138753.57</v>
      </c>
      <c r="H80" s="47">
        <v>0</v>
      </c>
      <c r="I80" s="47">
        <v>3500</v>
      </c>
      <c r="J80" s="47">
        <v>19231584</v>
      </c>
      <c r="K80" s="47">
        <v>1726500</v>
      </c>
      <c r="L80" s="47">
        <v>9402073.51</v>
      </c>
      <c r="M80" s="47">
        <v>9458399</v>
      </c>
      <c r="N80" s="47">
        <v>5382777.59</v>
      </c>
      <c r="O80" s="47">
        <v>6917010</v>
      </c>
      <c r="P80" s="47">
        <v>2620000</v>
      </c>
      <c r="Q80" s="47">
        <v>1726500</v>
      </c>
      <c r="R80" s="48" t="s">
        <v>156</v>
      </c>
      <c r="S80" s="61"/>
    </row>
    <row r="81" spans="1:19" s="62" customFormat="1" ht="12.75" customHeight="1">
      <c r="A81" s="71"/>
      <c r="B81" s="71" t="s">
        <v>157</v>
      </c>
      <c r="C81" s="71"/>
      <c r="D81" s="71"/>
      <c r="E81" s="72">
        <v>18039075.16</v>
      </c>
      <c r="F81" s="72">
        <v>147093.3</v>
      </c>
      <c r="G81" s="72">
        <v>127422.98</v>
      </c>
      <c r="H81" s="72">
        <v>0</v>
      </c>
      <c r="I81" s="72">
        <v>18225</v>
      </c>
      <c r="J81" s="72">
        <v>15308169</v>
      </c>
      <c r="K81" s="72">
        <v>2519420.35</v>
      </c>
      <c r="L81" s="72">
        <v>8312234.48</v>
      </c>
      <c r="M81" s="72">
        <v>10356288</v>
      </c>
      <c r="N81" s="72">
        <v>4809701.51</v>
      </c>
      <c r="O81" s="72">
        <v>2745090</v>
      </c>
      <c r="P81" s="72">
        <v>2677444.31</v>
      </c>
      <c r="Q81" s="72">
        <v>0</v>
      </c>
      <c r="R81" s="73" t="s">
        <v>158</v>
      </c>
      <c r="S81" s="74"/>
    </row>
    <row r="82" spans="1:12" s="76" customFormat="1" ht="15" customHeight="1">
      <c r="A82" s="75"/>
      <c r="B82" s="76" t="s">
        <v>159</v>
      </c>
      <c r="L82" s="76" t="s">
        <v>160</v>
      </c>
    </row>
    <row r="83" ht="21.75"/>
    <row r="92" spans="5:12" ht="21">
      <c r="E92" s="77"/>
      <c r="F92" s="62"/>
      <c r="J92" s="62"/>
      <c r="L92" s="62"/>
    </row>
    <row r="93" spans="5:12" ht="21">
      <c r="E93" s="77"/>
      <c r="F93" s="62"/>
      <c r="J93" s="62"/>
      <c r="L93" s="62"/>
    </row>
    <row r="94" spans="5:12" ht="21">
      <c r="E94" s="77"/>
      <c r="F94" s="62"/>
      <c r="J94" s="62"/>
      <c r="L94" s="62"/>
    </row>
    <row r="95" spans="5:12" ht="21">
      <c r="E95" s="77"/>
      <c r="F95" s="62"/>
      <c r="J95" s="62"/>
      <c r="L95" s="62"/>
    </row>
    <row r="96" spans="5:12" ht="21">
      <c r="E96" s="77"/>
      <c r="F96" s="62"/>
      <c r="J96" s="62"/>
      <c r="L96" s="62"/>
    </row>
    <row r="97" spans="5:12" ht="21">
      <c r="E97" s="77"/>
      <c r="F97" s="62"/>
      <c r="J97" s="62"/>
      <c r="L97" s="62"/>
    </row>
    <row r="98" spans="5:12" ht="21">
      <c r="E98" s="77"/>
      <c r="F98" s="62"/>
      <c r="J98" s="62"/>
      <c r="L98" s="62"/>
    </row>
  </sheetData>
  <sheetProtection/>
  <mergeCells count="22">
    <mergeCell ref="B58:D58"/>
    <mergeCell ref="B65:D65"/>
    <mergeCell ref="S41:S43"/>
    <mergeCell ref="A44:D50"/>
    <mergeCell ref="E44:K44"/>
    <mergeCell ref="L44:Q44"/>
    <mergeCell ref="R44:S50"/>
    <mergeCell ref="E45:K45"/>
    <mergeCell ref="L45:Q45"/>
    <mergeCell ref="A12:D12"/>
    <mergeCell ref="R12:S12"/>
    <mergeCell ref="B18:D18"/>
    <mergeCell ref="A32:D32"/>
    <mergeCell ref="R32:S32"/>
    <mergeCell ref="B37:D37"/>
    <mergeCell ref="S2:S4"/>
    <mergeCell ref="A5:D11"/>
    <mergeCell ref="E5:K5"/>
    <mergeCell ref="L5:Q5"/>
    <mergeCell ref="R5:S11"/>
    <mergeCell ref="E6:K6"/>
    <mergeCell ref="L6:Q6"/>
  </mergeCells>
  <printOptions/>
  <pageMargins left="0.5511811023622047" right="0.35433070866141736" top="0.7086614173228347" bottom="0.39" header="0.5118110236220472" footer="0.31496062992125984"/>
  <pageSetup horizontalDpi="1200" verticalDpi="12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2020-02-18T07:02:46Z</dcterms:created>
  <dcterms:modified xsi:type="dcterms:W3CDTF">2020-02-18T07:02:53Z</dcterms:modified>
  <cp:category/>
  <cp:version/>
  <cp:contentType/>
  <cp:contentStatus/>
</cp:coreProperties>
</file>