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+กลุ่มวิชาการสถิติและวางแผน\0+ตารางข้อมูลประมวลผลโครงการต่าง ๆ ที่สำคัญ\โครงการสำรวจภาวะการทำงานของประชากร (สรง.)\รายงาน_สรง\2564\"/>
    </mc:Choice>
  </mc:AlternateContent>
  <bookViews>
    <workbookView xWindow="0" yWindow="0" windowWidth="20490" windowHeight="7650" tabRatio="730"/>
  </bookViews>
  <sheets>
    <sheet name="Sheet3" sheetId="3" r:id="rId1"/>
  </sheets>
  <definedNames>
    <definedName name="_xlnm.Print_Area" localSheetId="0">Sheet3!$A$1:$L$27</definedName>
  </definedNames>
  <calcPr calcId="162913" calcMode="manual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3" l="1"/>
  <c r="H26" i="3"/>
  <c r="H24" i="3"/>
  <c r="H19" i="3"/>
  <c r="C20" i="3"/>
  <c r="D20" i="3"/>
  <c r="B20" i="3" s="1"/>
  <c r="E20" i="3"/>
  <c r="F20" i="3"/>
  <c r="G20" i="3"/>
  <c r="H20" i="3"/>
  <c r="I20" i="3"/>
  <c r="J20" i="3"/>
  <c r="K20" i="3"/>
  <c r="L20" i="3"/>
  <c r="C21" i="3"/>
  <c r="D21" i="3"/>
  <c r="E21" i="3"/>
  <c r="F21" i="3"/>
  <c r="G21" i="3"/>
  <c r="H21" i="3"/>
  <c r="I21" i="3"/>
  <c r="J21" i="3"/>
  <c r="K21" i="3"/>
  <c r="L21" i="3"/>
  <c r="C22" i="3"/>
  <c r="D22" i="3"/>
  <c r="E22" i="3"/>
  <c r="F22" i="3"/>
  <c r="G22" i="3"/>
  <c r="H22" i="3"/>
  <c r="I22" i="3"/>
  <c r="J22" i="3"/>
  <c r="K22" i="3"/>
  <c r="L22" i="3"/>
  <c r="C23" i="3"/>
  <c r="D23" i="3"/>
  <c r="E23" i="3"/>
  <c r="F23" i="3"/>
  <c r="G23" i="3"/>
  <c r="H23" i="3"/>
  <c r="I23" i="3"/>
  <c r="J23" i="3"/>
  <c r="K23" i="3"/>
  <c r="L23" i="3"/>
  <c r="C24" i="3"/>
  <c r="D24" i="3"/>
  <c r="E24" i="3"/>
  <c r="F24" i="3"/>
  <c r="G24" i="3"/>
  <c r="I24" i="3"/>
  <c r="J24" i="3"/>
  <c r="K24" i="3"/>
  <c r="L24" i="3"/>
  <c r="C25" i="3"/>
  <c r="D25" i="3"/>
  <c r="E25" i="3"/>
  <c r="F25" i="3"/>
  <c r="G25" i="3"/>
  <c r="I25" i="3"/>
  <c r="J25" i="3"/>
  <c r="K25" i="3"/>
  <c r="L25" i="3"/>
  <c r="C26" i="3"/>
  <c r="D26" i="3"/>
  <c r="E26" i="3"/>
  <c r="F26" i="3"/>
  <c r="G26" i="3"/>
  <c r="I26" i="3"/>
  <c r="J26" i="3"/>
  <c r="K26" i="3"/>
  <c r="L26" i="3"/>
  <c r="C27" i="3"/>
  <c r="D27" i="3"/>
  <c r="E27" i="3"/>
  <c r="F27" i="3"/>
  <c r="G27" i="3"/>
  <c r="H27" i="3"/>
  <c r="I27" i="3"/>
  <c r="J27" i="3"/>
  <c r="K27" i="3"/>
  <c r="L27" i="3"/>
  <c r="D19" i="3"/>
  <c r="E19" i="3"/>
  <c r="F19" i="3"/>
  <c r="G19" i="3"/>
  <c r="I19" i="3"/>
  <c r="J19" i="3"/>
  <c r="K19" i="3"/>
  <c r="L19" i="3"/>
  <c r="C19" i="3"/>
  <c r="B21" i="3" l="1"/>
  <c r="B23" i="3"/>
  <c r="B22" i="3"/>
  <c r="B27" i="3"/>
  <c r="B25" i="3"/>
  <c r="B26" i="3"/>
  <c r="B24" i="3"/>
  <c r="B19" i="3"/>
  <c r="L75" i="3" l="1"/>
  <c r="K75" i="3"/>
  <c r="J75" i="3"/>
  <c r="I75" i="3"/>
  <c r="H75" i="3"/>
  <c r="G75" i="3"/>
  <c r="F75" i="3"/>
  <c r="E75" i="3"/>
  <c r="D75" i="3"/>
  <c r="C75" i="3"/>
  <c r="B75" i="3"/>
  <c r="L70" i="3"/>
  <c r="K70" i="3"/>
  <c r="J70" i="3"/>
  <c r="I70" i="3"/>
  <c r="H70" i="3"/>
  <c r="G70" i="3"/>
  <c r="F70" i="3"/>
  <c r="E70" i="3"/>
  <c r="D70" i="3"/>
  <c r="C70" i="3"/>
  <c r="B70" i="3"/>
  <c r="L65" i="3"/>
  <c r="K65" i="3"/>
  <c r="J65" i="3"/>
  <c r="I65" i="3"/>
  <c r="H65" i="3"/>
  <c r="G65" i="3"/>
  <c r="F65" i="3"/>
  <c r="E65" i="3"/>
  <c r="D65" i="3"/>
  <c r="C65" i="3"/>
  <c r="B65" i="3"/>
  <c r="L60" i="3"/>
  <c r="K60" i="3"/>
  <c r="J60" i="3"/>
  <c r="I60" i="3"/>
  <c r="H60" i="3"/>
  <c r="G60" i="3"/>
  <c r="F60" i="3"/>
  <c r="E60" i="3"/>
  <c r="D60" i="3"/>
  <c r="C60" i="3"/>
  <c r="B60" i="3"/>
  <c r="L55" i="3"/>
  <c r="K55" i="3"/>
  <c r="J55" i="3"/>
  <c r="I55" i="3"/>
  <c r="H55" i="3"/>
  <c r="G55" i="3"/>
  <c r="F55" i="3"/>
  <c r="E55" i="3"/>
  <c r="D55" i="3"/>
  <c r="C55" i="3"/>
  <c r="B55" i="3"/>
  <c r="L50" i="3"/>
  <c r="K50" i="3"/>
  <c r="J50" i="3"/>
  <c r="I50" i="3"/>
  <c r="H50" i="3"/>
  <c r="G50" i="3"/>
  <c r="F50" i="3"/>
  <c r="E50" i="3"/>
  <c r="D50" i="3"/>
  <c r="C50" i="3"/>
  <c r="B50" i="3"/>
  <c r="L45" i="3"/>
  <c r="K45" i="3"/>
  <c r="J45" i="3"/>
  <c r="I45" i="3"/>
  <c r="H45" i="3"/>
  <c r="G45" i="3"/>
  <c r="F45" i="3"/>
  <c r="E45" i="3"/>
  <c r="D45" i="3"/>
  <c r="C45" i="3"/>
  <c r="B45" i="3"/>
  <c r="L40" i="3"/>
  <c r="K40" i="3"/>
  <c r="J40" i="3"/>
  <c r="I40" i="3"/>
  <c r="H40" i="3"/>
  <c r="G40" i="3"/>
  <c r="F40" i="3"/>
  <c r="E40" i="3"/>
  <c r="D40" i="3"/>
  <c r="C40" i="3"/>
  <c r="B40" i="3"/>
  <c r="C35" i="3"/>
  <c r="D35" i="3"/>
  <c r="E35" i="3"/>
  <c r="F35" i="3"/>
  <c r="G35" i="3"/>
  <c r="H35" i="3"/>
  <c r="I35" i="3"/>
  <c r="J35" i="3"/>
  <c r="K35" i="3"/>
  <c r="L35" i="3"/>
  <c r="B35" i="3"/>
</calcChain>
</file>

<file path=xl/sharedStrings.xml><?xml version="1.0" encoding="utf-8"?>
<sst xmlns="http://schemas.openxmlformats.org/spreadsheetml/2006/main" count="118" uniqueCount="105">
  <si>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</si>
  <si>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</si>
  <si>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</si>
  <si>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ภาคตะวันออกเฉียงเหนือ            </t>
  </si>
  <si>
    <t xml:space="preserve">  นครพนม                           </t>
  </si>
  <si>
    <t>ผู้บัญญัติกฏหมาย</t>
  </si>
  <si>
    <t>ผู้ประกอบ</t>
  </si>
  <si>
    <t>ผู้ประกอบวิชาชีพ</t>
  </si>
  <si>
    <t>เสมียน</t>
  </si>
  <si>
    <t>พนักงานบริการ</t>
  </si>
  <si>
    <t>ผู้ปฏิบัติงาน</t>
  </si>
  <si>
    <t>ผู้ปฏิบัติงานด้าน</t>
  </si>
  <si>
    <t>ผู้ปฏิบัติการโรงงาน</t>
  </si>
  <si>
    <t>อาชีพขั้น</t>
  </si>
  <si>
    <t>คนงาน</t>
  </si>
  <si>
    <t>ยอดรวม</t>
  </si>
  <si>
    <t>ข้าราชการ</t>
  </si>
  <si>
    <t>วิชาชีพ</t>
  </si>
  <si>
    <t>ด้านเทคนิค</t>
  </si>
  <si>
    <t>และพนักงาน</t>
  </si>
  <si>
    <t>ที่มีฝีมือในด้าน</t>
  </si>
  <si>
    <t>ความสามารถ</t>
  </si>
  <si>
    <t>และเครื่องจักร</t>
  </si>
  <si>
    <t xml:space="preserve">พื้นฐานต่าง ๆ </t>
  </si>
  <si>
    <t>ซึ่งมิได้</t>
  </si>
  <si>
    <t>ระดับอาวุโส</t>
  </si>
  <si>
    <t xml:space="preserve">ด้านต่าง ๆ </t>
  </si>
  <si>
    <t>สาขาต่าง ๆ และ</t>
  </si>
  <si>
    <t xml:space="preserve"> </t>
  </si>
  <si>
    <t>ในร้านค้า</t>
  </si>
  <si>
    <t>การเกษตร</t>
  </si>
  <si>
    <t>ทางฝีมือและธุรกิจ</t>
  </si>
  <si>
    <t>และผู้ปฏิบัติงาน</t>
  </si>
  <si>
    <t>ในด้านการขาย</t>
  </si>
  <si>
    <t>จำแนกไว้ใน</t>
  </si>
  <si>
    <t>และผู้จัดการ</t>
  </si>
  <si>
    <t>อาชีพที่เกี่ยวข้อง</t>
  </si>
  <si>
    <t>และตลาด</t>
  </si>
  <si>
    <t>และการประมง</t>
  </si>
  <si>
    <t>การค้าที่เกี่ยวข้อง</t>
  </si>
  <si>
    <t>ด้านการประกอบ</t>
  </si>
  <si>
    <t>และการให้บริการ</t>
  </si>
  <si>
    <t>หมวดอื่น</t>
  </si>
  <si>
    <t>อาชีพ</t>
  </si>
  <si>
    <t>1) cty164</t>
  </si>
  <si>
    <t>ii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</si>
  <si>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</si>
  <si>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</si>
  <si>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</si>
  <si>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</si>
  <si>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</si>
  <si>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</si>
  <si>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</si>
  <si>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</si>
  <si>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</si>
  <si>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</si>
  <si>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</si>
  <si>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1) cty264</t>
  </si>
  <si>
    <t>1) cty364</t>
  </si>
  <si>
    <t>1) cty464</t>
  </si>
  <si>
    <t>1) cty</t>
  </si>
  <si>
    <t>11) cty_m164</t>
  </si>
  <si>
    <t>11) cty_m264</t>
  </si>
  <si>
    <t>11) cty_m364</t>
  </si>
  <si>
    <t>11) cty_m464</t>
  </si>
  <si>
    <t>11) cty_m</t>
  </si>
  <si>
    <t>12) cty_f164</t>
  </si>
  <si>
    <t>12) cty_f264</t>
  </si>
  <si>
    <t>12) cty_f364</t>
  </si>
  <si>
    <t>12) cty_f464</t>
  </si>
  <si>
    <t>12) cty_f</t>
  </si>
  <si>
    <t>2) reg</t>
  </si>
  <si>
    <t>2) reg164</t>
  </si>
  <si>
    <t>2) reg264</t>
  </si>
  <si>
    <t>2) reg364</t>
  </si>
  <si>
    <t>2) reg464</t>
  </si>
  <si>
    <t>21) reg_m</t>
  </si>
  <si>
    <t>21) reg_m164</t>
  </si>
  <si>
    <t>21) reg_m264</t>
  </si>
  <si>
    <t>21) reg_m364</t>
  </si>
  <si>
    <t>21) reg_m464</t>
  </si>
  <si>
    <t>22) reg_f</t>
  </si>
  <si>
    <t>22) reg_f164</t>
  </si>
  <si>
    <t>22) reg_f264</t>
  </si>
  <si>
    <t>22) reg_f364</t>
  </si>
  <si>
    <t>22) reg_f464</t>
  </si>
  <si>
    <t>32) pvn_f</t>
  </si>
  <si>
    <t>32) pvn_f164</t>
  </si>
  <si>
    <t>32) pvn_f264</t>
  </si>
  <si>
    <t>32) pvn_f364</t>
  </si>
  <si>
    <t>32) pvn_f464</t>
  </si>
  <si>
    <t>31) pvn_m</t>
  </si>
  <si>
    <t>31) pvn_m164</t>
  </si>
  <si>
    <t>31) pvn_m264</t>
  </si>
  <si>
    <t>31) pvn_m364</t>
  </si>
  <si>
    <t>31) pvn_m464</t>
  </si>
  <si>
    <t>3) pvn</t>
  </si>
  <si>
    <t>3) pvn164</t>
  </si>
  <si>
    <t>3) pvn264</t>
  </si>
  <si>
    <t>3) pvn364</t>
  </si>
  <si>
    <t>3) pvn464</t>
  </si>
  <si>
    <t>จำนวน</t>
  </si>
  <si>
    <t>ร้อยละ</t>
  </si>
  <si>
    <t>พื้นที่และเพศ</t>
  </si>
  <si>
    <t>ตารางที่ 3  ประชากรอายุ 15 ปีขึ้นไปที่มีงานทำ จำแนกตามอาชีพ พื้นที่และเพศ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</si>
</sst>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87" formatCode="_(* #,##0_);_(* \(#,##0\);_(* &quot;-&quot;??_);_(@_)"/>
    <numFmt numFmtId="188" formatCode="_(* #,##0.0_);_(* \(#,##0.0\);_(* &quot;-&quot;??_);_(@_)"/>
  </numFmts>
  <fonts count="6" x14ac:knownFonts="1">
    <font>
      <sz val="14"/>
      <name val="Cordia New"/>
      <family val="2"/>
    </font>
    <font>
      <sz val="11"/>
      <color theme="1"/>
      <name val="Tahoma"/>
      <family val="2"/>
      <scheme val="minor"/>
    </font>
    <font>
      <sz val="16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 shrinkToFit="1"/>
    </xf>
    <xf numFmtId="187" fontId="3" fillId="0" borderId="0" xfId="1" applyNumberFormat="1" applyFont="1" applyAlignment="1">
      <alignment horizontal="center" vertical="center" shrinkToFit="1"/>
    </xf>
    <xf numFmtId="0" fontId="3" fillId="2" borderId="0" xfId="0" applyFont="1" applyFill="1"/>
    <xf numFmtId="187" fontId="2" fillId="0" borderId="0" xfId="1" applyNumberFormat="1" applyFont="1" applyAlignment="1">
      <alignment horizontal="center" vertical="center" shrinkToFit="1"/>
    </xf>
    <xf numFmtId="187" fontId="3" fillId="0" borderId="0" xfId="1" applyNumberFormat="1" applyFont="1" applyAlignment="1">
      <alignment shrinkToFit="1"/>
    </xf>
    <xf numFmtId="187" fontId="2" fillId="0" borderId="0" xfId="1" applyNumberFormat="1" applyFont="1" applyAlignment="1">
      <alignment shrinkToFit="1"/>
    </xf>
    <xf numFmtId="187" fontId="3" fillId="2" borderId="0" xfId="1" applyNumberFormat="1" applyFont="1" applyFill="1" applyAlignment="1">
      <alignment shrinkToFit="1"/>
    </xf>
    <xf numFmtId="187" fontId="2" fillId="2" borderId="0" xfId="1" applyNumberFormat="1" applyFont="1" applyFill="1" applyAlignment="1">
      <alignment shrinkToFit="1"/>
    </xf>
    <xf numFmtId="187" fontId="3" fillId="0" borderId="2" xfId="1" applyNumberFormat="1" applyFont="1" applyBorder="1" applyAlignment="1">
      <alignment horizontal="center" vertical="center" shrinkToFit="1"/>
    </xf>
    <xf numFmtId="187" fontId="3" fillId="0" borderId="3" xfId="1" applyNumberFormat="1" applyFont="1" applyBorder="1" applyAlignment="1">
      <alignment horizontal="center" vertical="center" shrinkToFit="1"/>
    </xf>
    <xf numFmtId="0" fontId="3" fillId="0" borderId="1" xfId="0" applyFont="1" applyFill="1" applyBorder="1"/>
    <xf numFmtId="187" fontId="4" fillId="0" borderId="2" xfId="1" applyNumberFormat="1" applyFont="1" applyBorder="1" applyAlignment="1">
      <alignment horizontal="center" vertical="center" shrinkToFit="1"/>
    </xf>
    <xf numFmtId="187" fontId="4" fillId="0" borderId="3" xfId="1" applyNumberFormat="1" applyFont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left" indent="1"/>
    </xf>
    <xf numFmtId="187" fontId="5" fillId="0" borderId="2" xfId="1" applyNumberFormat="1" applyFont="1" applyBorder="1" applyAlignment="1">
      <alignment horizontal="center" vertical="center" shrinkToFit="1"/>
    </xf>
    <xf numFmtId="187" fontId="5" fillId="0" borderId="3" xfId="1" applyNumberFormat="1" applyFont="1" applyBorder="1" applyAlignment="1">
      <alignment horizontal="center" vertical="center" shrinkToFit="1"/>
    </xf>
    <xf numFmtId="188" fontId="4" fillId="0" borderId="2" xfId="1" applyNumberFormat="1" applyFont="1" applyBorder="1" applyAlignment="1">
      <alignment horizontal="center" vertical="center" shrinkToFit="1"/>
    </xf>
    <xf numFmtId="188" fontId="4" fillId="0" borderId="3" xfId="1" applyNumberFormat="1" applyFont="1" applyBorder="1" applyAlignment="1">
      <alignment horizontal="center" vertical="center" shrinkToFit="1"/>
    </xf>
    <xf numFmtId="188" fontId="5" fillId="0" borderId="2" xfId="1" applyNumberFormat="1" applyFont="1" applyBorder="1" applyAlignment="1">
      <alignment horizontal="center" vertical="center" shrinkToFit="1"/>
    </xf>
    <xf numFmtId="188" fontId="5" fillId="0" borderId="3" xfId="1" applyNumberFormat="1" applyFont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left" indent="1"/>
    </xf>
    <xf numFmtId="187" fontId="3" fillId="0" borderId="5" xfId="1" applyNumberFormat="1" applyFont="1" applyBorder="1" applyAlignment="1">
      <alignment horizontal="center" vertical="center" shrinkToFit="1"/>
    </xf>
    <xf numFmtId="187" fontId="3" fillId="0" borderId="6" xfId="1" applyNumberFormat="1" applyFont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left" indent="1"/>
    </xf>
    <xf numFmtId="188" fontId="4" fillId="0" borderId="11" xfId="1" applyNumberFormat="1" applyFont="1" applyBorder="1" applyAlignment="1">
      <alignment horizontal="center" vertical="center" shrinkToFit="1"/>
    </xf>
    <xf numFmtId="188" fontId="5" fillId="0" borderId="11" xfId="1" applyNumberFormat="1" applyFont="1" applyBorder="1" applyAlignment="1">
      <alignment horizontal="center" vertical="center" shrinkToFit="1"/>
    </xf>
    <xf numFmtId="188" fontId="5" fillId="0" borderId="12" xfId="1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187" fontId="3" fillId="0" borderId="2" xfId="1" applyNumberFormat="1" applyFont="1" applyBorder="1" applyAlignment="1">
      <alignment horizontal="center" vertical="center" shrinkToFit="1"/>
    </xf>
    <xf numFmtId="187" fontId="3" fillId="0" borderId="3" xfId="1" applyNumberFormat="1" applyFont="1" applyBorder="1" applyAlignment="1">
      <alignment horizontal="center" vertical="center" shrinkToFit="1"/>
    </xf>
    <xf numFmtId="187" fontId="3" fillId="0" borderId="5" xfId="1" applyNumberFormat="1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187" fontId="3" fillId="0" borderId="8" xfId="1" applyNumberFormat="1" applyFont="1" applyBorder="1" applyAlignment="1">
      <alignment horizontal="center" shrinkToFit="1"/>
    </xf>
    <xf numFmtId="187" fontId="3" fillId="0" borderId="9" xfId="1" applyNumberFormat="1" applyFont="1" applyBorder="1" applyAlignment="1">
      <alignment horizontal="center" shrinkToFit="1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tabSelected="1" zoomScaleNormal="100" workbookViewId="0">
      <selection activeCell="D9" sqref="D9"/>
    </sheetView>
  </sheetViews>
  <sheetFormatPr defaultColWidth="12.7109375" defaultRowHeight="21" x14ac:dyDescent="0.35"/>
  <cols>
    <col min="1" max="1" width="23.7109375" style="1" customWidth="1"/>
    <col min="2" max="2" width="11.28515625" style="6" customWidth="1"/>
    <col min="3" max="12" width="11.28515625" style="7" customWidth="1"/>
    <col min="13" max="16384" width="12.7109375" style="7"/>
  </cols>
  <sheetData>
    <row r="1" spans="1:12" x14ac:dyDescent="0.35">
      <c r="A1" s="1" t="s">
        <v>104</v>
      </c>
    </row>
    <row r="2" spans="1:12" ht="5.0999999999999996" customHeight="1" thickBot="1" x14ac:dyDescent="0.4"/>
    <row r="3" spans="1:12" x14ac:dyDescent="0.35">
      <c r="A3" s="33" t="s">
        <v>103</v>
      </c>
      <c r="B3" s="36" t="s">
        <v>43</v>
      </c>
      <c r="C3" s="36"/>
      <c r="D3" s="36"/>
      <c r="E3" s="36"/>
      <c r="F3" s="36"/>
      <c r="G3" s="36"/>
      <c r="H3" s="36"/>
      <c r="I3" s="36"/>
      <c r="J3" s="36"/>
      <c r="K3" s="36"/>
      <c r="L3" s="37"/>
    </row>
    <row r="4" spans="1:12" s="3" customFormat="1" x14ac:dyDescent="0.5">
      <c r="A4" s="34"/>
      <c r="B4" s="30" t="s">
        <v>15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1" t="s">
        <v>14</v>
      </c>
    </row>
    <row r="5" spans="1:12" s="3" customFormat="1" x14ac:dyDescent="0.5">
      <c r="A5" s="34"/>
      <c r="B5" s="30"/>
      <c r="C5" s="10" t="s">
        <v>16</v>
      </c>
      <c r="D5" s="10" t="s">
        <v>17</v>
      </c>
      <c r="E5" s="10" t="s">
        <v>18</v>
      </c>
      <c r="F5" s="10"/>
      <c r="G5" s="10" t="s">
        <v>19</v>
      </c>
      <c r="H5" s="10" t="s">
        <v>20</v>
      </c>
      <c r="I5" s="10" t="s">
        <v>21</v>
      </c>
      <c r="J5" s="10" t="s">
        <v>22</v>
      </c>
      <c r="K5" s="10" t="s">
        <v>23</v>
      </c>
      <c r="L5" s="11" t="s">
        <v>24</v>
      </c>
    </row>
    <row r="6" spans="1:12" s="3" customFormat="1" x14ac:dyDescent="0.5">
      <c r="A6" s="34"/>
      <c r="B6" s="30"/>
      <c r="C6" s="10" t="s">
        <v>25</v>
      </c>
      <c r="D6" s="10" t="s">
        <v>26</v>
      </c>
      <c r="E6" s="10" t="s">
        <v>27</v>
      </c>
      <c r="F6" s="10" t="s">
        <v>28</v>
      </c>
      <c r="G6" s="10" t="s">
        <v>29</v>
      </c>
      <c r="H6" s="10" t="s">
        <v>30</v>
      </c>
      <c r="I6" s="10" t="s">
        <v>31</v>
      </c>
      <c r="J6" s="10" t="s">
        <v>32</v>
      </c>
      <c r="K6" s="10" t="s">
        <v>33</v>
      </c>
      <c r="L6" s="11" t="s">
        <v>34</v>
      </c>
    </row>
    <row r="7" spans="1:12" s="3" customFormat="1" x14ac:dyDescent="0.5">
      <c r="A7" s="35"/>
      <c r="B7" s="32"/>
      <c r="C7" s="23" t="s">
        <v>35</v>
      </c>
      <c r="D7" s="23"/>
      <c r="E7" s="23" t="s">
        <v>36</v>
      </c>
      <c r="F7" s="23"/>
      <c r="G7" s="23" t="s">
        <v>37</v>
      </c>
      <c r="H7" s="23" t="s">
        <v>38</v>
      </c>
      <c r="I7" s="23" t="s">
        <v>39</v>
      </c>
      <c r="J7" s="23" t="s">
        <v>40</v>
      </c>
      <c r="K7" s="23" t="s">
        <v>41</v>
      </c>
      <c r="L7" s="24" t="s">
        <v>42</v>
      </c>
    </row>
    <row r="8" spans="1:12" s="3" customFormat="1" x14ac:dyDescent="0.5">
      <c r="A8" s="29"/>
      <c r="B8" s="30" t="s">
        <v>101</v>
      </c>
      <c r="C8" s="30"/>
      <c r="D8" s="30"/>
      <c r="E8" s="30"/>
      <c r="F8" s="30"/>
      <c r="G8" s="30"/>
      <c r="H8" s="30"/>
      <c r="I8" s="30"/>
      <c r="J8" s="30"/>
      <c r="K8" s="30"/>
      <c r="L8" s="31"/>
    </row>
    <row r="9" spans="1:12" s="3" customFormat="1" ht="20.100000000000001" customHeight="1" x14ac:dyDescent="0.35">
      <c r="A9" s="12" t="s">
        <v>0</v>
      </c>
      <c r="B9" s="13">
        <v>37751297</v>
      </c>
      <c r="C9" s="13">
        <v>1273044</v>
      </c>
      <c r="D9" s="13">
        <v>2146150</v>
      </c>
      <c r="E9" s="13">
        <v>1738364</v>
      </c>
      <c r="F9" s="13">
        <v>1678764</v>
      </c>
      <c r="G9" s="13">
        <v>7698278</v>
      </c>
      <c r="H9" s="13">
        <v>11035710</v>
      </c>
      <c r="I9" s="13">
        <v>4161671</v>
      </c>
      <c r="J9" s="13">
        <v>3680341</v>
      </c>
      <c r="K9" s="13">
        <v>4301939</v>
      </c>
      <c r="L9" s="14">
        <v>37036</v>
      </c>
    </row>
    <row r="10" spans="1:12" s="5" customFormat="1" ht="20.100000000000001" customHeight="1" x14ac:dyDescent="0.35">
      <c r="A10" s="15" t="s">
        <v>1</v>
      </c>
      <c r="B10" s="13">
        <v>20459374</v>
      </c>
      <c r="C10" s="16">
        <v>821154</v>
      </c>
      <c r="D10" s="16">
        <v>801561</v>
      </c>
      <c r="E10" s="16">
        <v>780329</v>
      </c>
      <c r="F10" s="16">
        <v>488125</v>
      </c>
      <c r="G10" s="16">
        <v>3069517</v>
      </c>
      <c r="H10" s="16">
        <v>6490379</v>
      </c>
      <c r="I10" s="16">
        <v>3085828</v>
      </c>
      <c r="J10" s="16">
        <v>2660791</v>
      </c>
      <c r="K10" s="16">
        <v>2243705</v>
      </c>
      <c r="L10" s="17">
        <v>17986</v>
      </c>
    </row>
    <row r="11" spans="1:12" s="5" customFormat="1" ht="20.100000000000001" customHeight="1" x14ac:dyDescent="0.35">
      <c r="A11" s="15" t="s">
        <v>2</v>
      </c>
      <c r="B11" s="13">
        <v>17291923</v>
      </c>
      <c r="C11" s="16">
        <v>451890</v>
      </c>
      <c r="D11" s="16">
        <v>1344589</v>
      </c>
      <c r="E11" s="16">
        <v>958035</v>
      </c>
      <c r="F11" s="16">
        <v>1190639</v>
      </c>
      <c r="G11" s="16">
        <v>4628762</v>
      </c>
      <c r="H11" s="16">
        <v>4545330</v>
      </c>
      <c r="I11" s="16">
        <v>1075844</v>
      </c>
      <c r="J11" s="16">
        <v>1019551</v>
      </c>
      <c r="K11" s="16">
        <v>2058234</v>
      </c>
      <c r="L11" s="17">
        <v>19050</v>
      </c>
    </row>
    <row r="12" spans="1:12" s="3" customFormat="1" ht="20.100000000000001" customHeight="1" x14ac:dyDescent="0.35">
      <c r="A12" s="12" t="s">
        <v>3</v>
      </c>
      <c r="B12" s="13">
        <v>9298253</v>
      </c>
      <c r="C12" s="13">
        <v>248615</v>
      </c>
      <c r="D12" s="13">
        <v>382068</v>
      </c>
      <c r="E12" s="13">
        <v>184851</v>
      </c>
      <c r="F12" s="13">
        <v>223953</v>
      </c>
      <c r="G12" s="13">
        <v>1480354</v>
      </c>
      <c r="H12" s="13">
        <v>4683420</v>
      </c>
      <c r="I12" s="13">
        <v>770149</v>
      </c>
      <c r="J12" s="13">
        <v>409136</v>
      </c>
      <c r="K12" s="13">
        <v>915707</v>
      </c>
      <c r="L12" s="14">
        <v>0</v>
      </c>
    </row>
    <row r="13" spans="1:12" s="5" customFormat="1" ht="20.100000000000001" customHeight="1" x14ac:dyDescent="0.35">
      <c r="A13" s="15" t="s">
        <v>1</v>
      </c>
      <c r="B13" s="13">
        <v>5081021</v>
      </c>
      <c r="C13" s="16">
        <v>176420</v>
      </c>
      <c r="D13" s="16">
        <v>123861</v>
      </c>
      <c r="E13" s="16">
        <v>86366</v>
      </c>
      <c r="F13" s="16">
        <v>63139</v>
      </c>
      <c r="G13" s="16">
        <v>572311</v>
      </c>
      <c r="H13" s="16">
        <v>2673030</v>
      </c>
      <c r="I13" s="16">
        <v>543097</v>
      </c>
      <c r="J13" s="16">
        <v>294331</v>
      </c>
      <c r="K13" s="16">
        <v>548467</v>
      </c>
      <c r="L13" s="17">
        <v>0</v>
      </c>
    </row>
    <row r="14" spans="1:12" s="5" customFormat="1" ht="20.100000000000001" customHeight="1" x14ac:dyDescent="0.35">
      <c r="A14" s="15" t="s">
        <v>2</v>
      </c>
      <c r="B14" s="13">
        <v>4217232</v>
      </c>
      <c r="C14" s="16">
        <v>72195</v>
      </c>
      <c r="D14" s="16">
        <v>258208</v>
      </c>
      <c r="E14" s="16">
        <v>98485</v>
      </c>
      <c r="F14" s="16">
        <v>160814</v>
      </c>
      <c r="G14" s="16">
        <v>908043</v>
      </c>
      <c r="H14" s="16">
        <v>2010390</v>
      </c>
      <c r="I14" s="16">
        <v>227051</v>
      </c>
      <c r="J14" s="16">
        <v>114805</v>
      </c>
      <c r="K14" s="16">
        <v>367240</v>
      </c>
      <c r="L14" s="17">
        <v>0</v>
      </c>
    </row>
    <row r="15" spans="1:12" s="3" customFormat="1" ht="20.100000000000001" customHeight="1" x14ac:dyDescent="0.35">
      <c r="A15" s="12" t="s">
        <v>4</v>
      </c>
      <c r="B15" s="13">
        <v>291838</v>
      </c>
      <c r="C15" s="13">
        <v>7973</v>
      </c>
      <c r="D15" s="13">
        <v>14776</v>
      </c>
      <c r="E15" s="13">
        <v>4955</v>
      </c>
      <c r="F15" s="13">
        <v>7046</v>
      </c>
      <c r="G15" s="13">
        <v>42502</v>
      </c>
      <c r="H15" s="13">
        <v>164520</v>
      </c>
      <c r="I15" s="13">
        <v>25387</v>
      </c>
      <c r="J15" s="13">
        <v>6727</v>
      </c>
      <c r="K15" s="13">
        <v>17953</v>
      </c>
      <c r="L15" s="14">
        <v>0</v>
      </c>
    </row>
    <row r="16" spans="1:12" s="5" customFormat="1" ht="20.100000000000001" customHeight="1" x14ac:dyDescent="0.35">
      <c r="A16" s="15" t="s">
        <v>1</v>
      </c>
      <c r="B16" s="13">
        <v>154843</v>
      </c>
      <c r="C16" s="16">
        <v>5593</v>
      </c>
      <c r="D16" s="16">
        <v>5314</v>
      </c>
      <c r="E16" s="16">
        <v>2066</v>
      </c>
      <c r="F16" s="16">
        <v>1382</v>
      </c>
      <c r="G16" s="16">
        <v>15382</v>
      </c>
      <c r="H16" s="16">
        <v>95214</v>
      </c>
      <c r="I16" s="16">
        <v>14593</v>
      </c>
      <c r="J16" s="16">
        <v>4601</v>
      </c>
      <c r="K16" s="16">
        <v>10698</v>
      </c>
      <c r="L16" s="17">
        <v>0</v>
      </c>
    </row>
    <row r="17" spans="1:12" s="5" customFormat="1" ht="20.100000000000001" customHeight="1" x14ac:dyDescent="0.35">
      <c r="A17" s="15" t="s">
        <v>2</v>
      </c>
      <c r="B17" s="13">
        <v>136994</v>
      </c>
      <c r="C17" s="16">
        <v>2380</v>
      </c>
      <c r="D17" s="16">
        <v>9461</v>
      </c>
      <c r="E17" s="16">
        <v>2889</v>
      </c>
      <c r="F17" s="16">
        <v>5664</v>
      </c>
      <c r="G17" s="16">
        <v>27120</v>
      </c>
      <c r="H17" s="16">
        <v>69306</v>
      </c>
      <c r="I17" s="16">
        <v>10794</v>
      </c>
      <c r="J17" s="16">
        <v>2126</v>
      </c>
      <c r="K17" s="16">
        <v>7255</v>
      </c>
      <c r="L17" s="17">
        <v>0</v>
      </c>
    </row>
    <row r="18" spans="1:12" s="3" customFormat="1" x14ac:dyDescent="0.35">
      <c r="A18" s="22"/>
      <c r="B18" s="30" t="s">
        <v>102</v>
      </c>
      <c r="C18" s="30"/>
      <c r="D18" s="30"/>
      <c r="E18" s="30"/>
      <c r="F18" s="30"/>
      <c r="G18" s="30"/>
      <c r="H18" s="30"/>
      <c r="I18" s="30"/>
      <c r="J18" s="30"/>
      <c r="K18" s="30"/>
      <c r="L18" s="31"/>
    </row>
    <row r="19" spans="1:12" s="3" customFormat="1" ht="20.100000000000001" customHeight="1" x14ac:dyDescent="0.35">
      <c r="A19" s="12" t="s">
        <v>0</v>
      </c>
      <c r="B19" s="18">
        <f>SUM(C19:L19)</f>
        <v>100</v>
      </c>
      <c r="C19" s="18">
        <f>SUM(C9/$B9)*100</f>
        <v>3.4</v>
      </c>
      <c r="D19" s="18">
        <f t="shared" ref="D19:L19" si="0">SUM(D9/$B9)*100</f>
        <v>5.7</v>
      </c>
      <c r="E19" s="18">
        <f t="shared" si="0"/>
        <v>4.5999999999999996</v>
      </c>
      <c r="F19" s="18">
        <f t="shared" si="0"/>
        <v>4.4000000000000004</v>
      </c>
      <c r="G19" s="18">
        <f t="shared" si="0"/>
        <v>20.399999999999999</v>
      </c>
      <c r="H19" s="18">
        <f>SUM(H9/$B9)*100+0.1</f>
        <v>29.3</v>
      </c>
      <c r="I19" s="18">
        <f t="shared" si="0"/>
        <v>11</v>
      </c>
      <c r="J19" s="18">
        <f t="shared" si="0"/>
        <v>9.6999999999999993</v>
      </c>
      <c r="K19" s="18">
        <f t="shared" si="0"/>
        <v>11.4</v>
      </c>
      <c r="L19" s="19">
        <f t="shared" si="0"/>
        <v>0.1</v>
      </c>
    </row>
    <row r="20" spans="1:12" s="3" customFormat="1" ht="20.100000000000001" customHeight="1" x14ac:dyDescent="0.35">
      <c r="A20" s="15" t="s">
        <v>1</v>
      </c>
      <c r="B20" s="18">
        <f>SUM(C20:L20)</f>
        <v>100</v>
      </c>
      <c r="C20" s="20">
        <f t="shared" ref="C20:L20" si="1">SUM(C10/$B10)*100</f>
        <v>4</v>
      </c>
      <c r="D20" s="20">
        <f t="shared" si="1"/>
        <v>3.9</v>
      </c>
      <c r="E20" s="20">
        <f t="shared" si="1"/>
        <v>3.8</v>
      </c>
      <c r="F20" s="20">
        <f t="shared" si="1"/>
        <v>2.4</v>
      </c>
      <c r="G20" s="20">
        <f t="shared" si="1"/>
        <v>15</v>
      </c>
      <c r="H20" s="20">
        <f t="shared" si="1"/>
        <v>31.7</v>
      </c>
      <c r="I20" s="20">
        <f t="shared" si="1"/>
        <v>15.1</v>
      </c>
      <c r="J20" s="20">
        <f t="shared" si="1"/>
        <v>13</v>
      </c>
      <c r="K20" s="20">
        <f t="shared" si="1"/>
        <v>11</v>
      </c>
      <c r="L20" s="21">
        <f t="shared" si="1"/>
        <v>0.1</v>
      </c>
    </row>
    <row r="21" spans="1:12" s="3" customFormat="1" ht="20.100000000000001" customHeight="1" x14ac:dyDescent="0.35">
      <c r="A21" s="15" t="s">
        <v>2</v>
      </c>
      <c r="B21" s="18">
        <f t="shared" ref="B21:B27" si="2">SUM(C21:L21)</f>
        <v>100</v>
      </c>
      <c r="C21" s="20">
        <f t="shared" ref="C21:L21" si="3">SUM(C11/$B11)*100</f>
        <v>2.6</v>
      </c>
      <c r="D21" s="20">
        <f t="shared" si="3"/>
        <v>7.8</v>
      </c>
      <c r="E21" s="20">
        <f t="shared" si="3"/>
        <v>5.5</v>
      </c>
      <c r="F21" s="20">
        <f t="shared" si="3"/>
        <v>6.9</v>
      </c>
      <c r="G21" s="20">
        <f t="shared" si="3"/>
        <v>26.8</v>
      </c>
      <c r="H21" s="20">
        <f t="shared" si="3"/>
        <v>26.3</v>
      </c>
      <c r="I21" s="20">
        <f t="shared" si="3"/>
        <v>6.2</v>
      </c>
      <c r="J21" s="20">
        <f t="shared" si="3"/>
        <v>5.9</v>
      </c>
      <c r="K21" s="20">
        <f t="shared" si="3"/>
        <v>11.9</v>
      </c>
      <c r="L21" s="21">
        <f t="shared" si="3"/>
        <v>0.1</v>
      </c>
    </row>
    <row r="22" spans="1:12" s="3" customFormat="1" ht="20.100000000000001" customHeight="1" x14ac:dyDescent="0.35">
      <c r="A22" s="12" t="s">
        <v>3</v>
      </c>
      <c r="B22" s="18">
        <f t="shared" si="2"/>
        <v>100</v>
      </c>
      <c r="C22" s="18">
        <f t="shared" ref="C22:L22" si="4">SUM(C12/$B12)*100</f>
        <v>2.7</v>
      </c>
      <c r="D22" s="18">
        <f t="shared" si="4"/>
        <v>4.0999999999999996</v>
      </c>
      <c r="E22" s="18">
        <f t="shared" si="4"/>
        <v>2</v>
      </c>
      <c r="F22" s="18">
        <f t="shared" si="4"/>
        <v>2.4</v>
      </c>
      <c r="G22" s="18">
        <f t="shared" si="4"/>
        <v>15.9</v>
      </c>
      <c r="H22" s="18">
        <f t="shared" si="4"/>
        <v>50.4</v>
      </c>
      <c r="I22" s="18">
        <f t="shared" si="4"/>
        <v>8.3000000000000007</v>
      </c>
      <c r="J22" s="18">
        <f t="shared" si="4"/>
        <v>4.4000000000000004</v>
      </c>
      <c r="K22" s="18">
        <f t="shared" si="4"/>
        <v>9.8000000000000007</v>
      </c>
      <c r="L22" s="19">
        <f t="shared" si="4"/>
        <v>0</v>
      </c>
    </row>
    <row r="23" spans="1:12" s="3" customFormat="1" ht="20.100000000000001" customHeight="1" x14ac:dyDescent="0.35">
      <c r="A23" s="15" t="s">
        <v>1</v>
      </c>
      <c r="B23" s="18">
        <f t="shared" si="2"/>
        <v>100</v>
      </c>
      <c r="C23" s="20">
        <f t="shared" ref="C23:L23" si="5">SUM(C13/$B13)*100</f>
        <v>3.5</v>
      </c>
      <c r="D23" s="20">
        <f t="shared" si="5"/>
        <v>2.4</v>
      </c>
      <c r="E23" s="20">
        <f t="shared" si="5"/>
        <v>1.7</v>
      </c>
      <c r="F23" s="20">
        <f t="shared" si="5"/>
        <v>1.2</v>
      </c>
      <c r="G23" s="20">
        <f t="shared" si="5"/>
        <v>11.3</v>
      </c>
      <c r="H23" s="20">
        <f t="shared" si="5"/>
        <v>52.6</v>
      </c>
      <c r="I23" s="20">
        <f t="shared" si="5"/>
        <v>10.7</v>
      </c>
      <c r="J23" s="20">
        <f t="shared" si="5"/>
        <v>5.8</v>
      </c>
      <c r="K23" s="20">
        <f t="shared" si="5"/>
        <v>10.8</v>
      </c>
      <c r="L23" s="21">
        <f t="shared" si="5"/>
        <v>0</v>
      </c>
    </row>
    <row r="24" spans="1:12" s="3" customFormat="1" ht="20.100000000000001" customHeight="1" x14ac:dyDescent="0.35">
      <c r="A24" s="15" t="s">
        <v>2</v>
      </c>
      <c r="B24" s="18">
        <f t="shared" si="2"/>
        <v>100</v>
      </c>
      <c r="C24" s="20">
        <f t="shared" ref="C24:L24" si="6">SUM(C14/$B14)*100</f>
        <v>1.7</v>
      </c>
      <c r="D24" s="20">
        <f t="shared" si="6"/>
        <v>6.1</v>
      </c>
      <c r="E24" s="20">
        <f t="shared" si="6"/>
        <v>2.2999999999999998</v>
      </c>
      <c r="F24" s="20">
        <f t="shared" si="6"/>
        <v>3.8</v>
      </c>
      <c r="G24" s="20">
        <f t="shared" si="6"/>
        <v>21.5</v>
      </c>
      <c r="H24" s="20">
        <f>SUM(H14/$B14)*100+0.1</f>
        <v>47.8</v>
      </c>
      <c r="I24" s="20">
        <f t="shared" si="6"/>
        <v>5.4</v>
      </c>
      <c r="J24" s="20">
        <f t="shared" si="6"/>
        <v>2.7</v>
      </c>
      <c r="K24" s="20">
        <f t="shared" si="6"/>
        <v>8.6999999999999993</v>
      </c>
      <c r="L24" s="21">
        <f t="shared" si="6"/>
        <v>0</v>
      </c>
    </row>
    <row r="25" spans="1:12" s="3" customFormat="1" ht="20.100000000000001" customHeight="1" x14ac:dyDescent="0.35">
      <c r="A25" s="12" t="s">
        <v>4</v>
      </c>
      <c r="B25" s="18">
        <f t="shared" si="2"/>
        <v>100</v>
      </c>
      <c r="C25" s="18">
        <f t="shared" ref="C25:L25" si="7">SUM(C15/$B15)*100</f>
        <v>2.7</v>
      </c>
      <c r="D25" s="18">
        <f t="shared" si="7"/>
        <v>5.0999999999999996</v>
      </c>
      <c r="E25" s="18">
        <f t="shared" si="7"/>
        <v>1.7</v>
      </c>
      <c r="F25" s="18">
        <f t="shared" si="7"/>
        <v>2.4</v>
      </c>
      <c r="G25" s="18">
        <f t="shared" si="7"/>
        <v>14.6</v>
      </c>
      <c r="H25" s="18">
        <f>SUM(H15/$B15)*100-0.1</f>
        <v>56.3</v>
      </c>
      <c r="I25" s="18">
        <f t="shared" si="7"/>
        <v>8.6999999999999993</v>
      </c>
      <c r="J25" s="18">
        <f t="shared" si="7"/>
        <v>2.2999999999999998</v>
      </c>
      <c r="K25" s="18">
        <f t="shared" si="7"/>
        <v>6.2</v>
      </c>
      <c r="L25" s="19">
        <f t="shared" si="7"/>
        <v>0</v>
      </c>
    </row>
    <row r="26" spans="1:12" s="3" customFormat="1" ht="20.100000000000001" customHeight="1" x14ac:dyDescent="0.35">
      <c r="A26" s="15" t="s">
        <v>1</v>
      </c>
      <c r="B26" s="18">
        <f t="shared" si="2"/>
        <v>100</v>
      </c>
      <c r="C26" s="20">
        <f t="shared" ref="C26:L26" si="8">SUM(C16/$B16)*100</f>
        <v>3.6</v>
      </c>
      <c r="D26" s="20">
        <f t="shared" si="8"/>
        <v>3.4</v>
      </c>
      <c r="E26" s="20">
        <f t="shared" si="8"/>
        <v>1.3</v>
      </c>
      <c r="F26" s="20">
        <f t="shared" si="8"/>
        <v>0.9</v>
      </c>
      <c r="G26" s="20">
        <f t="shared" si="8"/>
        <v>9.9</v>
      </c>
      <c r="H26" s="20">
        <f>SUM(H16/$B16)*100+0.1</f>
        <v>61.6</v>
      </c>
      <c r="I26" s="20">
        <f t="shared" si="8"/>
        <v>9.4</v>
      </c>
      <c r="J26" s="20">
        <f t="shared" si="8"/>
        <v>3</v>
      </c>
      <c r="K26" s="20">
        <f t="shared" si="8"/>
        <v>6.9</v>
      </c>
      <c r="L26" s="21">
        <f t="shared" si="8"/>
        <v>0</v>
      </c>
    </row>
    <row r="27" spans="1:12" s="3" customFormat="1" ht="20.100000000000001" customHeight="1" thickBot="1" x14ac:dyDescent="0.4">
      <c r="A27" s="25" t="s">
        <v>2</v>
      </c>
      <c r="B27" s="26">
        <f t="shared" si="2"/>
        <v>100</v>
      </c>
      <c r="C27" s="27">
        <f t="shared" ref="C27:L27" si="9">SUM(C17/$B17)*100</f>
        <v>1.7</v>
      </c>
      <c r="D27" s="27">
        <f t="shared" si="9"/>
        <v>6.9</v>
      </c>
      <c r="E27" s="27">
        <f t="shared" si="9"/>
        <v>2.1</v>
      </c>
      <c r="F27" s="27">
        <f t="shared" si="9"/>
        <v>4.0999999999999996</v>
      </c>
      <c r="G27" s="27">
        <f t="shared" si="9"/>
        <v>19.8</v>
      </c>
      <c r="H27" s="27">
        <f t="shared" si="9"/>
        <v>50.6</v>
      </c>
      <c r="I27" s="27">
        <f t="shared" si="9"/>
        <v>7.9</v>
      </c>
      <c r="J27" s="27">
        <f t="shared" si="9"/>
        <v>1.6</v>
      </c>
      <c r="K27" s="27">
        <f t="shared" si="9"/>
        <v>5.3</v>
      </c>
      <c r="L27" s="28">
        <f t="shared" si="9"/>
        <v>0</v>
      </c>
    </row>
    <row r="28" spans="1:12" s="3" customFormat="1" x14ac:dyDescent="0.5">
      <c r="A28" s="2"/>
    </row>
    <row r="29" spans="1:12" s="3" customFormat="1" x14ac:dyDescent="0.5">
      <c r="A29" s="2"/>
    </row>
    <row r="30" spans="1:12" s="3" customFormat="1" x14ac:dyDescent="0.5">
      <c r="A30" s="2" t="s">
        <v>45</v>
      </c>
      <c r="B30" s="3" t="s">
        <v>46</v>
      </c>
      <c r="C30" s="3" t="s">
        <v>47</v>
      </c>
      <c r="D30" s="3" t="s">
        <v>48</v>
      </c>
      <c r="E30" s="3" t="s">
        <v>49</v>
      </c>
      <c r="F30" s="3" t="s">
        <v>50</v>
      </c>
      <c r="G30" s="3" t="s">
        <v>51</v>
      </c>
      <c r="H30" s="3" t="s">
        <v>52</v>
      </c>
      <c r="I30" s="3" t="s">
        <v>53</v>
      </c>
      <c r="J30" s="3" t="s">
        <v>54</v>
      </c>
      <c r="K30" s="3" t="s">
        <v>55</v>
      </c>
      <c r="L30" s="3" t="s">
        <v>56</v>
      </c>
    </row>
    <row r="31" spans="1:12" s="6" customFormat="1" x14ac:dyDescent="0.35">
      <c r="A31" s="1" t="s">
        <v>44</v>
      </c>
      <c r="B31" s="6">
        <v>37578919</v>
      </c>
      <c r="C31" s="6">
        <v>1381736</v>
      </c>
      <c r="D31" s="6">
        <v>2228899</v>
      </c>
      <c r="E31" s="6">
        <v>1798115</v>
      </c>
      <c r="F31" s="6">
        <v>1632818</v>
      </c>
      <c r="G31" s="6">
        <v>7831877</v>
      </c>
      <c r="H31" s="6">
        <v>9822445</v>
      </c>
      <c r="I31" s="6">
        <v>4400578</v>
      </c>
      <c r="J31" s="6">
        <v>3709965</v>
      </c>
      <c r="K31" s="6">
        <v>4735474</v>
      </c>
      <c r="L31" s="6">
        <v>37012</v>
      </c>
    </row>
    <row r="32" spans="1:12" x14ac:dyDescent="0.35">
      <c r="A32" s="1" t="s">
        <v>57</v>
      </c>
      <c r="B32" s="6">
        <v>37821801</v>
      </c>
      <c r="C32" s="7">
        <v>1285692</v>
      </c>
      <c r="D32" s="7">
        <v>2200865</v>
      </c>
      <c r="E32" s="7">
        <v>1718340</v>
      </c>
      <c r="F32" s="7">
        <v>1684695</v>
      </c>
      <c r="G32" s="7">
        <v>7789840</v>
      </c>
      <c r="H32" s="7">
        <v>10760742</v>
      </c>
      <c r="I32" s="7">
        <v>4316272</v>
      </c>
      <c r="J32" s="7">
        <v>3733769</v>
      </c>
      <c r="K32" s="7">
        <v>4287793</v>
      </c>
      <c r="L32" s="7">
        <v>43792</v>
      </c>
    </row>
    <row r="33" spans="1:12" x14ac:dyDescent="0.35">
      <c r="A33" s="1" t="s">
        <v>58</v>
      </c>
      <c r="B33" s="6">
        <v>37705741</v>
      </c>
      <c r="C33" s="7">
        <v>1173824</v>
      </c>
      <c r="D33" s="7">
        <v>2040466</v>
      </c>
      <c r="E33" s="7">
        <v>1665377</v>
      </c>
      <c r="F33" s="7">
        <v>1734518</v>
      </c>
      <c r="G33" s="7">
        <v>7531325</v>
      </c>
      <c r="H33" s="7">
        <v>11866824</v>
      </c>
      <c r="I33" s="7">
        <v>3960948</v>
      </c>
      <c r="J33" s="7">
        <v>3692914</v>
      </c>
      <c r="K33" s="7">
        <v>3995545</v>
      </c>
      <c r="L33" s="7">
        <v>44000</v>
      </c>
    </row>
    <row r="34" spans="1:12" s="6" customFormat="1" x14ac:dyDescent="0.35">
      <c r="A34" s="1" t="s">
        <v>59</v>
      </c>
      <c r="B34" s="6">
        <v>37898725</v>
      </c>
      <c r="C34" s="7">
        <v>1250922</v>
      </c>
      <c r="D34" s="7">
        <v>2114371</v>
      </c>
      <c r="E34" s="7">
        <v>1771622.81</v>
      </c>
      <c r="F34" s="7">
        <v>1663026.39</v>
      </c>
      <c r="G34" s="7">
        <v>7640070</v>
      </c>
      <c r="H34" s="7">
        <v>11692827</v>
      </c>
      <c r="I34" s="7">
        <v>3968886.74</v>
      </c>
      <c r="J34" s="7">
        <v>3584715.85</v>
      </c>
      <c r="K34" s="7">
        <v>4188943.26</v>
      </c>
      <c r="L34" s="7">
        <v>23340.48</v>
      </c>
    </row>
    <row r="35" spans="1:12" s="8" customFormat="1" x14ac:dyDescent="0.35">
      <c r="A35" s="4" t="s">
        <v>60</v>
      </c>
      <c r="B35" s="8">
        <f>AVERAGE(B31:B34)</f>
        <v>37751297</v>
      </c>
      <c r="C35" s="8">
        <f t="shared" ref="C35:L35" si="10">AVERAGE(C31:C34)</f>
        <v>1273044</v>
      </c>
      <c r="D35" s="8">
        <f t="shared" si="10"/>
        <v>2146150</v>
      </c>
      <c r="E35" s="8">
        <f t="shared" si="10"/>
        <v>1738364</v>
      </c>
      <c r="F35" s="8">
        <f t="shared" si="10"/>
        <v>1678764</v>
      </c>
      <c r="G35" s="8">
        <f t="shared" si="10"/>
        <v>7698278</v>
      </c>
      <c r="H35" s="8">
        <f t="shared" si="10"/>
        <v>11035710</v>
      </c>
      <c r="I35" s="8">
        <f t="shared" si="10"/>
        <v>4161671</v>
      </c>
      <c r="J35" s="8">
        <f t="shared" si="10"/>
        <v>3680341</v>
      </c>
      <c r="K35" s="8">
        <f t="shared" si="10"/>
        <v>4301939</v>
      </c>
      <c r="L35" s="8">
        <f t="shared" si="10"/>
        <v>37036</v>
      </c>
    </row>
    <row r="36" spans="1:12" x14ac:dyDescent="0.35">
      <c r="A36" s="1" t="s">
        <v>61</v>
      </c>
      <c r="B36" s="6">
        <v>20318017</v>
      </c>
      <c r="C36" s="7">
        <v>882467</v>
      </c>
      <c r="D36" s="7">
        <v>817465</v>
      </c>
      <c r="E36" s="7">
        <v>836577</v>
      </c>
      <c r="F36" s="7">
        <v>479522</v>
      </c>
      <c r="G36" s="7">
        <v>3096959</v>
      </c>
      <c r="H36" s="7">
        <v>5829016</v>
      </c>
      <c r="I36" s="7">
        <v>3216554</v>
      </c>
      <c r="J36" s="7">
        <v>2657105</v>
      </c>
      <c r="K36" s="7">
        <v>2481207</v>
      </c>
      <c r="L36" s="7">
        <v>21145</v>
      </c>
    </row>
    <row r="37" spans="1:12" x14ac:dyDescent="0.35">
      <c r="A37" s="1" t="s">
        <v>62</v>
      </c>
      <c r="B37" s="6">
        <v>20496284</v>
      </c>
      <c r="C37" s="7">
        <v>845987</v>
      </c>
      <c r="D37" s="7">
        <v>825910</v>
      </c>
      <c r="E37" s="7">
        <v>743655</v>
      </c>
      <c r="F37" s="7">
        <v>483894</v>
      </c>
      <c r="G37" s="7">
        <v>3091334</v>
      </c>
      <c r="H37" s="7">
        <v>6353436</v>
      </c>
      <c r="I37" s="7">
        <v>3201585</v>
      </c>
      <c r="J37" s="7">
        <v>2729894</v>
      </c>
      <c r="K37" s="7">
        <v>2199832</v>
      </c>
      <c r="L37" s="7">
        <v>20756</v>
      </c>
    </row>
    <row r="38" spans="1:12" s="6" customFormat="1" x14ac:dyDescent="0.35">
      <c r="A38" s="1" t="s">
        <v>63</v>
      </c>
      <c r="B38" s="6">
        <v>20453927</v>
      </c>
      <c r="C38" s="7">
        <v>764284</v>
      </c>
      <c r="D38" s="7">
        <v>768726</v>
      </c>
      <c r="E38" s="7">
        <v>734946</v>
      </c>
      <c r="F38" s="7">
        <v>508762</v>
      </c>
      <c r="G38" s="7">
        <v>3046156</v>
      </c>
      <c r="H38" s="7">
        <v>6915825</v>
      </c>
      <c r="I38" s="7">
        <v>2942994</v>
      </c>
      <c r="J38" s="7">
        <v>2646321</v>
      </c>
      <c r="K38" s="7">
        <v>2102293</v>
      </c>
      <c r="L38" s="7">
        <v>23620</v>
      </c>
    </row>
    <row r="39" spans="1:12" x14ac:dyDescent="0.35">
      <c r="A39" s="1" t="s">
        <v>64</v>
      </c>
      <c r="B39" s="6">
        <v>20569269</v>
      </c>
      <c r="C39" s="7">
        <v>791877.02</v>
      </c>
      <c r="D39" s="7">
        <v>794142.25</v>
      </c>
      <c r="E39" s="7">
        <v>806137.31</v>
      </c>
      <c r="F39" s="7">
        <v>480323.43</v>
      </c>
      <c r="G39" s="7">
        <v>3043617.17</v>
      </c>
      <c r="H39" s="7">
        <v>6863240</v>
      </c>
      <c r="I39" s="7">
        <v>2982177.25</v>
      </c>
      <c r="J39" s="7">
        <v>2609843</v>
      </c>
      <c r="K39" s="7">
        <v>2191488.84</v>
      </c>
      <c r="L39" s="7">
        <v>6423.08</v>
      </c>
    </row>
    <row r="40" spans="1:12" s="9" customFormat="1" x14ac:dyDescent="0.35">
      <c r="A40" s="4" t="s">
        <v>65</v>
      </c>
      <c r="B40" s="8">
        <f>AVERAGE(B36:B39)</f>
        <v>20459374</v>
      </c>
      <c r="C40" s="9">
        <f t="shared" ref="C40" si="11">AVERAGE(C36:C39)</f>
        <v>821154</v>
      </c>
      <c r="D40" s="9">
        <f t="shared" ref="D40" si="12">AVERAGE(D36:D39)</f>
        <v>801561</v>
      </c>
      <c r="E40" s="9">
        <f t="shared" ref="E40" si="13">AVERAGE(E36:E39)</f>
        <v>780329</v>
      </c>
      <c r="F40" s="9">
        <f t="shared" ref="F40" si="14">AVERAGE(F36:F39)</f>
        <v>488125</v>
      </c>
      <c r="G40" s="9">
        <f t="shared" ref="G40" si="15">AVERAGE(G36:G39)</f>
        <v>3069517</v>
      </c>
      <c r="H40" s="9">
        <f t="shared" ref="H40" si="16">AVERAGE(H36:H39)</f>
        <v>6490379</v>
      </c>
      <c r="I40" s="9">
        <f t="shared" ref="I40" si="17">AVERAGE(I36:I39)</f>
        <v>3085828</v>
      </c>
      <c r="J40" s="9">
        <f t="shared" ref="J40" si="18">AVERAGE(J36:J39)</f>
        <v>2660791</v>
      </c>
      <c r="K40" s="9">
        <f t="shared" ref="K40" si="19">AVERAGE(K36:K39)</f>
        <v>2243705</v>
      </c>
      <c r="L40" s="9">
        <f t="shared" ref="L40" si="20">AVERAGE(L36:L39)</f>
        <v>17986</v>
      </c>
    </row>
    <row r="41" spans="1:12" x14ac:dyDescent="0.35">
      <c r="A41" s="1" t="s">
        <v>66</v>
      </c>
      <c r="B41" s="6">
        <v>17260903</v>
      </c>
      <c r="C41" s="7">
        <v>499269</v>
      </c>
      <c r="D41" s="7">
        <v>1411434</v>
      </c>
      <c r="E41" s="7">
        <v>961538</v>
      </c>
      <c r="F41" s="7">
        <v>1153296</v>
      </c>
      <c r="G41" s="7">
        <v>4734918</v>
      </c>
      <c r="H41" s="7">
        <v>3993429</v>
      </c>
      <c r="I41" s="7">
        <v>1184024</v>
      </c>
      <c r="J41" s="7">
        <v>1052861</v>
      </c>
      <c r="K41" s="7">
        <v>2254267</v>
      </c>
      <c r="L41" s="7">
        <v>15867</v>
      </c>
    </row>
    <row r="42" spans="1:12" x14ac:dyDescent="0.35">
      <c r="A42" s="1" t="s">
        <v>67</v>
      </c>
      <c r="B42" s="6">
        <v>17325517</v>
      </c>
      <c r="C42" s="7">
        <v>439705</v>
      </c>
      <c r="D42" s="7">
        <v>1374955</v>
      </c>
      <c r="E42" s="7">
        <v>974684</v>
      </c>
      <c r="F42" s="7">
        <v>1200801</v>
      </c>
      <c r="G42" s="7">
        <v>4698507</v>
      </c>
      <c r="H42" s="7">
        <v>4407306</v>
      </c>
      <c r="I42" s="7">
        <v>1114686</v>
      </c>
      <c r="J42" s="7">
        <v>1003875</v>
      </c>
      <c r="K42" s="7">
        <v>2087961</v>
      </c>
      <c r="L42" s="7">
        <v>23036</v>
      </c>
    </row>
    <row r="43" spans="1:12" x14ac:dyDescent="0.35">
      <c r="A43" s="1" t="s">
        <v>68</v>
      </c>
      <c r="B43" s="6">
        <v>17251814</v>
      </c>
      <c r="C43" s="7">
        <v>409540</v>
      </c>
      <c r="D43" s="7">
        <v>1271740</v>
      </c>
      <c r="E43" s="7">
        <v>930431</v>
      </c>
      <c r="F43" s="7">
        <v>1225756</v>
      </c>
      <c r="G43" s="7">
        <v>4485170</v>
      </c>
      <c r="H43" s="7">
        <v>4950999</v>
      </c>
      <c r="I43" s="7">
        <v>1017955</v>
      </c>
      <c r="J43" s="7">
        <v>1046593</v>
      </c>
      <c r="K43" s="7">
        <v>1893252</v>
      </c>
      <c r="L43" s="7">
        <v>20380</v>
      </c>
    </row>
    <row r="44" spans="1:12" x14ac:dyDescent="0.35">
      <c r="A44" s="1" t="s">
        <v>69</v>
      </c>
      <c r="B44" s="6">
        <v>17329456</v>
      </c>
      <c r="C44" s="7">
        <v>459045.31</v>
      </c>
      <c r="D44" s="7">
        <v>1320228.33</v>
      </c>
      <c r="E44" s="7">
        <v>965485.5</v>
      </c>
      <c r="F44" s="7">
        <v>1182702.96</v>
      </c>
      <c r="G44" s="7">
        <v>4596452.54</v>
      </c>
      <c r="H44" s="7">
        <v>4829587</v>
      </c>
      <c r="I44" s="7">
        <v>986709.48</v>
      </c>
      <c r="J44" s="7">
        <v>974873.28</v>
      </c>
      <c r="K44" s="7">
        <v>1997454.43</v>
      </c>
      <c r="L44" s="7">
        <v>16917</v>
      </c>
    </row>
    <row r="45" spans="1:12" s="9" customFormat="1" x14ac:dyDescent="0.35">
      <c r="A45" s="4" t="s">
        <v>70</v>
      </c>
      <c r="B45" s="8">
        <f>AVERAGE(B41:B44)</f>
        <v>17291923</v>
      </c>
      <c r="C45" s="9">
        <f t="shared" ref="C45" si="21">AVERAGE(C41:C44)</f>
        <v>451890</v>
      </c>
      <c r="D45" s="9">
        <f t="shared" ref="D45" si="22">AVERAGE(D41:D44)</f>
        <v>1344589</v>
      </c>
      <c r="E45" s="9">
        <f t="shared" ref="E45" si="23">AVERAGE(E41:E44)</f>
        <v>958035</v>
      </c>
      <c r="F45" s="9">
        <f t="shared" ref="F45" si="24">AVERAGE(F41:F44)</f>
        <v>1190639</v>
      </c>
      <c r="G45" s="9">
        <f t="shared" ref="G45" si="25">AVERAGE(G41:G44)</f>
        <v>4628762</v>
      </c>
      <c r="H45" s="9">
        <f t="shared" ref="H45" si="26">AVERAGE(H41:H44)</f>
        <v>4545330</v>
      </c>
      <c r="I45" s="9">
        <f t="shared" ref="I45" si="27">AVERAGE(I41:I44)</f>
        <v>1075844</v>
      </c>
      <c r="J45" s="9">
        <f t="shared" ref="J45" si="28">AVERAGE(J41:J44)</f>
        <v>1019551</v>
      </c>
      <c r="K45" s="9">
        <f t="shared" ref="K45" si="29">AVERAGE(K41:K44)</f>
        <v>2058234</v>
      </c>
      <c r="L45" s="9">
        <f t="shared" ref="L45" si="30">AVERAGE(L41:L44)</f>
        <v>19050</v>
      </c>
    </row>
    <row r="46" spans="1:12" x14ac:dyDescent="0.35">
      <c r="A46" s="1" t="s">
        <v>72</v>
      </c>
      <c r="B46" s="6">
        <v>8907946</v>
      </c>
      <c r="C46" s="6">
        <v>271699</v>
      </c>
      <c r="D46" s="6">
        <v>409670</v>
      </c>
      <c r="E46" s="6">
        <v>193199</v>
      </c>
      <c r="F46" s="6">
        <v>208576</v>
      </c>
      <c r="G46" s="6">
        <v>1545646</v>
      </c>
      <c r="H46" s="6">
        <v>3778550</v>
      </c>
      <c r="I46" s="6">
        <v>915086</v>
      </c>
      <c r="J46" s="6">
        <v>430890</v>
      </c>
      <c r="K46" s="6">
        <v>1154629</v>
      </c>
      <c r="L46" s="6">
        <v>0</v>
      </c>
    </row>
    <row r="47" spans="1:12" x14ac:dyDescent="0.35">
      <c r="A47" s="1" t="s">
        <v>73</v>
      </c>
      <c r="B47" s="6">
        <v>9251762</v>
      </c>
      <c r="C47" s="7">
        <v>257069</v>
      </c>
      <c r="D47" s="7">
        <v>404705</v>
      </c>
      <c r="E47" s="7">
        <v>190466</v>
      </c>
      <c r="F47" s="7">
        <v>230554</v>
      </c>
      <c r="G47" s="7">
        <v>1507373</v>
      </c>
      <c r="H47" s="7">
        <v>4518218</v>
      </c>
      <c r="I47" s="7">
        <v>815479</v>
      </c>
      <c r="J47" s="7">
        <v>440806</v>
      </c>
      <c r="K47" s="7">
        <v>887092</v>
      </c>
      <c r="L47" s="7">
        <v>0</v>
      </c>
    </row>
    <row r="48" spans="1:12" x14ac:dyDescent="0.35">
      <c r="A48" s="1" t="s">
        <v>74</v>
      </c>
      <c r="B48" s="6">
        <v>9574518</v>
      </c>
      <c r="C48" s="7">
        <v>242129</v>
      </c>
      <c r="D48" s="7">
        <v>362478</v>
      </c>
      <c r="E48" s="7">
        <v>169665</v>
      </c>
      <c r="F48" s="7">
        <v>237192</v>
      </c>
      <c r="G48" s="7">
        <v>1437556</v>
      </c>
      <c r="H48" s="7">
        <v>5312851</v>
      </c>
      <c r="I48" s="7">
        <v>681999</v>
      </c>
      <c r="J48" s="7">
        <v>373497</v>
      </c>
      <c r="K48" s="7">
        <v>757151</v>
      </c>
      <c r="L48" s="7">
        <v>0</v>
      </c>
    </row>
    <row r="49" spans="1:12" x14ac:dyDescent="0.35">
      <c r="A49" s="1" t="s">
        <v>75</v>
      </c>
      <c r="B49" s="6">
        <v>9458785</v>
      </c>
      <c r="C49" s="7">
        <v>223563.5</v>
      </c>
      <c r="D49" s="7">
        <v>351419.86</v>
      </c>
      <c r="E49" s="7">
        <v>186072.78</v>
      </c>
      <c r="F49" s="7">
        <v>219491.05</v>
      </c>
      <c r="G49" s="7">
        <v>1430841.4</v>
      </c>
      <c r="H49" s="7">
        <v>5124059.22</v>
      </c>
      <c r="I49" s="7">
        <v>668030.63</v>
      </c>
      <c r="J49" s="7">
        <v>391349.78</v>
      </c>
      <c r="K49" s="7">
        <v>863956.82</v>
      </c>
      <c r="L49" s="7">
        <v>0</v>
      </c>
    </row>
    <row r="50" spans="1:12" s="9" customFormat="1" x14ac:dyDescent="0.35">
      <c r="A50" s="4" t="s">
        <v>71</v>
      </c>
      <c r="B50" s="8">
        <f>AVERAGE(B46:B49)</f>
        <v>9298253</v>
      </c>
      <c r="C50" s="9">
        <f t="shared" ref="C50" si="31">AVERAGE(C46:C49)</f>
        <v>248615</v>
      </c>
      <c r="D50" s="9">
        <f t="shared" ref="D50" si="32">AVERAGE(D46:D49)</f>
        <v>382068</v>
      </c>
      <c r="E50" s="9">
        <f t="shared" ref="E50" si="33">AVERAGE(E46:E49)</f>
        <v>184851</v>
      </c>
      <c r="F50" s="9">
        <f t="shared" ref="F50" si="34">AVERAGE(F46:F49)</f>
        <v>223953</v>
      </c>
      <c r="G50" s="9">
        <f t="shared" ref="G50" si="35">AVERAGE(G46:G49)</f>
        <v>1480354</v>
      </c>
      <c r="H50" s="9">
        <f t="shared" ref="H50" si="36">AVERAGE(H46:H49)</f>
        <v>4683420</v>
      </c>
      <c r="I50" s="9">
        <f t="shared" ref="I50" si="37">AVERAGE(I46:I49)</f>
        <v>770149</v>
      </c>
      <c r="J50" s="9">
        <f t="shared" ref="J50" si="38">AVERAGE(J46:J49)</f>
        <v>409136</v>
      </c>
      <c r="K50" s="9">
        <f t="shared" ref="K50" si="39">AVERAGE(K46:K49)</f>
        <v>915707</v>
      </c>
      <c r="L50" s="9">
        <f t="shared" ref="L50" si="40">AVERAGE(L46:L49)</f>
        <v>0</v>
      </c>
    </row>
    <row r="51" spans="1:12" x14ac:dyDescent="0.35">
      <c r="A51" s="1" t="s">
        <v>77</v>
      </c>
      <c r="B51" s="6">
        <v>4905872</v>
      </c>
      <c r="C51" s="7">
        <v>192449</v>
      </c>
      <c r="D51" s="7">
        <v>125583</v>
      </c>
      <c r="E51" s="7">
        <v>94993</v>
      </c>
      <c r="F51" s="7">
        <v>56700</v>
      </c>
      <c r="G51" s="7">
        <v>590207</v>
      </c>
      <c r="H51" s="7">
        <v>2194573</v>
      </c>
      <c r="I51" s="7">
        <v>628846</v>
      </c>
      <c r="J51" s="7">
        <v>317557</v>
      </c>
      <c r="K51" s="7">
        <v>704965</v>
      </c>
      <c r="L51" s="7">
        <v>0</v>
      </c>
    </row>
    <row r="52" spans="1:12" x14ac:dyDescent="0.35">
      <c r="A52" s="1" t="s">
        <v>78</v>
      </c>
      <c r="B52" s="6">
        <v>5084521</v>
      </c>
      <c r="C52" s="7">
        <v>185306</v>
      </c>
      <c r="D52" s="7">
        <v>138453</v>
      </c>
      <c r="E52" s="7">
        <v>83010</v>
      </c>
      <c r="F52" s="7">
        <v>60531</v>
      </c>
      <c r="G52" s="7">
        <v>580116</v>
      </c>
      <c r="H52" s="7">
        <v>2590470</v>
      </c>
      <c r="I52" s="7">
        <v>595192</v>
      </c>
      <c r="J52" s="7">
        <v>327204</v>
      </c>
      <c r="K52" s="7">
        <v>524238</v>
      </c>
      <c r="L52" s="7">
        <v>0</v>
      </c>
    </row>
    <row r="53" spans="1:12" x14ac:dyDescent="0.35">
      <c r="A53" s="1" t="s">
        <v>79</v>
      </c>
      <c r="B53" s="6">
        <v>5192716</v>
      </c>
      <c r="C53" s="7">
        <v>170069</v>
      </c>
      <c r="D53" s="7">
        <v>122737</v>
      </c>
      <c r="E53" s="7">
        <v>74168</v>
      </c>
      <c r="F53" s="7">
        <v>71177</v>
      </c>
      <c r="G53" s="7">
        <v>579661</v>
      </c>
      <c r="H53" s="7">
        <v>2998243</v>
      </c>
      <c r="I53" s="7">
        <v>475349</v>
      </c>
      <c r="J53" s="7">
        <v>261314</v>
      </c>
      <c r="K53" s="7">
        <v>439998</v>
      </c>
      <c r="L53" s="7">
        <v>0</v>
      </c>
    </row>
    <row r="54" spans="1:12" x14ac:dyDescent="0.35">
      <c r="A54" s="1" t="s">
        <v>80</v>
      </c>
      <c r="B54" s="6">
        <v>5140976</v>
      </c>
      <c r="C54" s="7">
        <v>157855.43</v>
      </c>
      <c r="D54" s="7">
        <v>108669.05</v>
      </c>
      <c r="E54" s="7">
        <v>93294.71</v>
      </c>
      <c r="F54" s="7">
        <v>64147.08</v>
      </c>
      <c r="G54" s="7">
        <v>539260.11</v>
      </c>
      <c r="H54" s="7">
        <v>2908833.02</v>
      </c>
      <c r="I54" s="7">
        <v>473000.86</v>
      </c>
      <c r="J54" s="7">
        <v>271247.95</v>
      </c>
      <c r="K54" s="7">
        <v>524668</v>
      </c>
      <c r="L54" s="7">
        <v>0</v>
      </c>
    </row>
    <row r="55" spans="1:12" s="9" customFormat="1" x14ac:dyDescent="0.35">
      <c r="A55" s="4" t="s">
        <v>76</v>
      </c>
      <c r="B55" s="8">
        <f>AVERAGE(B51:B54)</f>
        <v>5081021</v>
      </c>
      <c r="C55" s="9">
        <f t="shared" ref="C55" si="41">AVERAGE(C51:C54)</f>
        <v>176420</v>
      </c>
      <c r="D55" s="9">
        <f t="shared" ref="D55" si="42">AVERAGE(D51:D54)</f>
        <v>123861</v>
      </c>
      <c r="E55" s="9">
        <f t="shared" ref="E55" si="43">AVERAGE(E51:E54)</f>
        <v>86366</v>
      </c>
      <c r="F55" s="9">
        <f t="shared" ref="F55" si="44">AVERAGE(F51:F54)</f>
        <v>63139</v>
      </c>
      <c r="G55" s="9">
        <f t="shared" ref="G55" si="45">AVERAGE(G51:G54)</f>
        <v>572311</v>
      </c>
      <c r="H55" s="9">
        <f t="shared" ref="H55" si="46">AVERAGE(H51:H54)</f>
        <v>2673030</v>
      </c>
      <c r="I55" s="9">
        <f t="shared" ref="I55" si="47">AVERAGE(I51:I54)</f>
        <v>543097</v>
      </c>
      <c r="J55" s="9">
        <f t="shared" ref="J55" si="48">AVERAGE(J51:J54)</f>
        <v>294331</v>
      </c>
      <c r="K55" s="9">
        <f t="shared" ref="K55" si="49">AVERAGE(K51:K54)</f>
        <v>548467</v>
      </c>
      <c r="L55" s="9">
        <f t="shared" ref="L55" si="50">AVERAGE(L51:L54)</f>
        <v>0</v>
      </c>
    </row>
    <row r="56" spans="1:12" x14ac:dyDescent="0.35">
      <c r="A56" s="1" t="s">
        <v>82</v>
      </c>
      <c r="B56" s="6">
        <v>4002074</v>
      </c>
      <c r="C56" s="7">
        <v>79250</v>
      </c>
      <c r="D56" s="7">
        <v>284088</v>
      </c>
      <c r="E56" s="7">
        <v>98207</v>
      </c>
      <c r="F56" s="7">
        <v>151875</v>
      </c>
      <c r="G56" s="7">
        <v>955439</v>
      </c>
      <c r="H56" s="7">
        <v>1583977</v>
      </c>
      <c r="I56" s="7">
        <v>286240</v>
      </c>
      <c r="J56" s="7">
        <v>113334</v>
      </c>
      <c r="K56" s="7">
        <v>449664</v>
      </c>
      <c r="L56" s="7">
        <v>0</v>
      </c>
    </row>
    <row r="57" spans="1:12" x14ac:dyDescent="0.35">
      <c r="A57" s="1" t="s">
        <v>83</v>
      </c>
      <c r="B57" s="6">
        <v>4167241</v>
      </c>
      <c r="C57" s="7">
        <v>71763</v>
      </c>
      <c r="D57" s="7">
        <v>266252</v>
      </c>
      <c r="E57" s="7">
        <v>107456</v>
      </c>
      <c r="F57" s="7">
        <v>170022</v>
      </c>
      <c r="G57" s="7">
        <v>927257</v>
      </c>
      <c r="H57" s="7">
        <v>1927748</v>
      </c>
      <c r="I57" s="7">
        <v>220286</v>
      </c>
      <c r="J57" s="7">
        <v>113602</v>
      </c>
      <c r="K57" s="7">
        <v>362854</v>
      </c>
      <c r="L57" s="7">
        <v>0</v>
      </c>
    </row>
    <row r="58" spans="1:12" x14ac:dyDescent="0.35">
      <c r="A58" s="1" t="s">
        <v>84</v>
      </c>
      <c r="B58" s="6">
        <v>4381802</v>
      </c>
      <c r="C58" s="7">
        <v>72060</v>
      </c>
      <c r="D58" s="7">
        <v>239742</v>
      </c>
      <c r="E58" s="7">
        <v>95497</v>
      </c>
      <c r="F58" s="7">
        <v>166015</v>
      </c>
      <c r="G58" s="7">
        <v>857895</v>
      </c>
      <c r="H58" s="7">
        <v>2314609</v>
      </c>
      <c r="I58" s="7">
        <v>206650</v>
      </c>
      <c r="J58" s="7">
        <v>112183</v>
      </c>
      <c r="K58" s="7">
        <v>317152</v>
      </c>
      <c r="L58" s="7">
        <v>0</v>
      </c>
    </row>
    <row r="59" spans="1:12" x14ac:dyDescent="0.35">
      <c r="A59" s="1" t="s">
        <v>85</v>
      </c>
      <c r="B59" s="6">
        <v>4317809</v>
      </c>
      <c r="C59" s="7">
        <v>65708</v>
      </c>
      <c r="D59" s="7">
        <v>242750.81</v>
      </c>
      <c r="E59" s="7">
        <v>92778.07</v>
      </c>
      <c r="F59" s="7">
        <v>155343.97</v>
      </c>
      <c r="G59" s="7">
        <v>891581.3</v>
      </c>
      <c r="H59" s="7">
        <v>2215226</v>
      </c>
      <c r="I59" s="7">
        <v>195029.76000000001</v>
      </c>
      <c r="J59" s="7">
        <v>120101.83</v>
      </c>
      <c r="K59" s="7">
        <v>339288.77</v>
      </c>
      <c r="L59" s="7">
        <v>0</v>
      </c>
    </row>
    <row r="60" spans="1:12" s="9" customFormat="1" x14ac:dyDescent="0.35">
      <c r="A60" s="4" t="s">
        <v>81</v>
      </c>
      <c r="B60" s="8">
        <f>AVERAGE(B56:B59)</f>
        <v>4217232</v>
      </c>
      <c r="C60" s="9">
        <f t="shared" ref="C60" si="51">AVERAGE(C56:C59)</f>
        <v>72195</v>
      </c>
      <c r="D60" s="9">
        <f t="shared" ref="D60" si="52">AVERAGE(D56:D59)</f>
        <v>258208</v>
      </c>
      <c r="E60" s="9">
        <f t="shared" ref="E60" si="53">AVERAGE(E56:E59)</f>
        <v>98485</v>
      </c>
      <c r="F60" s="9">
        <f t="shared" ref="F60" si="54">AVERAGE(F56:F59)</f>
        <v>160814</v>
      </c>
      <c r="G60" s="9">
        <f t="shared" ref="G60" si="55">AVERAGE(G56:G59)</f>
        <v>908043</v>
      </c>
      <c r="H60" s="9">
        <f t="shared" ref="H60" si="56">AVERAGE(H56:H59)</f>
        <v>2010390</v>
      </c>
      <c r="I60" s="9">
        <f t="shared" ref="I60" si="57">AVERAGE(I56:I59)</f>
        <v>227051</v>
      </c>
      <c r="J60" s="9">
        <f t="shared" ref="J60" si="58">AVERAGE(J56:J59)</f>
        <v>114805</v>
      </c>
      <c r="K60" s="9">
        <f t="shared" ref="K60" si="59">AVERAGE(K56:K59)</f>
        <v>367240</v>
      </c>
      <c r="L60" s="9">
        <f t="shared" ref="L60" si="60">AVERAGE(L56:L59)</f>
        <v>0</v>
      </c>
    </row>
    <row r="61" spans="1:12" x14ac:dyDescent="0.35">
      <c r="A61" s="1" t="s">
        <v>97</v>
      </c>
      <c r="B61" s="6">
        <v>279677</v>
      </c>
      <c r="C61" s="6">
        <v>7719</v>
      </c>
      <c r="D61" s="6">
        <v>14578</v>
      </c>
      <c r="E61" s="6">
        <v>5425</v>
      </c>
      <c r="F61" s="6">
        <v>8118</v>
      </c>
      <c r="G61" s="6">
        <v>44528</v>
      </c>
      <c r="H61" s="6">
        <v>136265</v>
      </c>
      <c r="I61" s="6">
        <v>27768</v>
      </c>
      <c r="J61" s="6">
        <v>10705</v>
      </c>
      <c r="K61" s="6">
        <v>24572</v>
      </c>
      <c r="L61" s="6">
        <v>0</v>
      </c>
    </row>
    <row r="62" spans="1:12" x14ac:dyDescent="0.35">
      <c r="A62" s="1" t="s">
        <v>98</v>
      </c>
      <c r="B62" s="6">
        <v>302529</v>
      </c>
      <c r="C62" s="7">
        <v>7342</v>
      </c>
      <c r="D62" s="7">
        <v>11439</v>
      </c>
      <c r="E62" s="7">
        <v>4410</v>
      </c>
      <c r="F62" s="7">
        <v>8214</v>
      </c>
      <c r="G62" s="7">
        <v>49091</v>
      </c>
      <c r="H62" s="7">
        <v>162935</v>
      </c>
      <c r="I62" s="7">
        <v>28846</v>
      </c>
      <c r="J62" s="7">
        <v>8385</v>
      </c>
      <c r="K62" s="7">
        <v>21867</v>
      </c>
      <c r="L62" s="7">
        <v>0</v>
      </c>
    </row>
    <row r="63" spans="1:12" x14ac:dyDescent="0.35">
      <c r="A63" s="1" t="s">
        <v>99</v>
      </c>
      <c r="B63" s="6">
        <v>287043</v>
      </c>
      <c r="C63" s="7">
        <v>8725</v>
      </c>
      <c r="D63" s="7">
        <v>13807</v>
      </c>
      <c r="E63" s="7">
        <v>5162</v>
      </c>
      <c r="F63" s="7">
        <v>7169</v>
      </c>
      <c r="G63" s="7">
        <v>38715</v>
      </c>
      <c r="H63" s="7">
        <v>171646</v>
      </c>
      <c r="I63" s="7">
        <v>27468</v>
      </c>
      <c r="J63" s="7">
        <v>2756</v>
      </c>
      <c r="K63" s="7">
        <v>11595</v>
      </c>
      <c r="L63" s="7">
        <v>0</v>
      </c>
    </row>
    <row r="64" spans="1:12" x14ac:dyDescent="0.35">
      <c r="A64" s="1" t="s">
        <v>100</v>
      </c>
      <c r="B64" s="6">
        <v>298102.51</v>
      </c>
      <c r="C64" s="7">
        <v>8105.45</v>
      </c>
      <c r="D64" s="7">
        <v>19278.02</v>
      </c>
      <c r="E64" s="7">
        <v>4823.42</v>
      </c>
      <c r="F64" s="7">
        <v>4684</v>
      </c>
      <c r="G64" s="7">
        <v>37673</v>
      </c>
      <c r="H64" s="7">
        <v>187233.93</v>
      </c>
      <c r="I64" s="7">
        <v>17464</v>
      </c>
      <c r="J64" s="7">
        <v>5062</v>
      </c>
      <c r="K64" s="7">
        <v>13779.31</v>
      </c>
      <c r="L64" s="7">
        <v>0</v>
      </c>
    </row>
    <row r="65" spans="1:12" s="9" customFormat="1" x14ac:dyDescent="0.35">
      <c r="A65" s="4" t="s">
        <v>96</v>
      </c>
      <c r="B65" s="8">
        <f>AVERAGE(B61:B64)</f>
        <v>291838</v>
      </c>
      <c r="C65" s="9">
        <f t="shared" ref="C65" si="61">AVERAGE(C61:C64)</f>
        <v>7973</v>
      </c>
      <c r="D65" s="9">
        <f t="shared" ref="D65" si="62">AVERAGE(D61:D64)</f>
        <v>14776</v>
      </c>
      <c r="E65" s="9">
        <f t="shared" ref="E65" si="63">AVERAGE(E61:E64)</f>
        <v>4955</v>
      </c>
      <c r="F65" s="9">
        <f t="shared" ref="F65" si="64">AVERAGE(F61:F64)</f>
        <v>7046</v>
      </c>
      <c r="G65" s="9">
        <f t="shared" ref="G65" si="65">AVERAGE(G61:G64)</f>
        <v>42502</v>
      </c>
      <c r="H65" s="9">
        <f t="shared" ref="H65" si="66">AVERAGE(H61:H64)</f>
        <v>164520</v>
      </c>
      <c r="I65" s="9">
        <f t="shared" ref="I65" si="67">AVERAGE(I61:I64)</f>
        <v>25387</v>
      </c>
      <c r="J65" s="9">
        <f t="shared" ref="J65" si="68">AVERAGE(J61:J64)</f>
        <v>6727</v>
      </c>
      <c r="K65" s="9">
        <f t="shared" ref="K65" si="69">AVERAGE(K61:K64)</f>
        <v>17953</v>
      </c>
      <c r="L65" s="9">
        <f t="shared" ref="L65" si="70">AVERAGE(L61:L64)</f>
        <v>0</v>
      </c>
    </row>
    <row r="66" spans="1:12" x14ac:dyDescent="0.35">
      <c r="A66" s="1" t="s">
        <v>92</v>
      </c>
      <c r="B66" s="6">
        <v>145372</v>
      </c>
      <c r="C66" s="7">
        <v>6025</v>
      </c>
      <c r="D66" s="7">
        <v>4946</v>
      </c>
      <c r="E66" s="7">
        <v>2376</v>
      </c>
      <c r="F66" s="7">
        <v>1611</v>
      </c>
      <c r="G66" s="7">
        <v>15939</v>
      </c>
      <c r="H66" s="7">
        <v>76924</v>
      </c>
      <c r="I66" s="7">
        <v>14990</v>
      </c>
      <c r="J66" s="7">
        <v>6479</v>
      </c>
      <c r="K66" s="7">
        <v>16083</v>
      </c>
      <c r="L66" s="7">
        <v>0</v>
      </c>
    </row>
    <row r="67" spans="1:12" x14ac:dyDescent="0.35">
      <c r="A67" s="1" t="s">
        <v>93</v>
      </c>
      <c r="B67" s="6">
        <v>158329</v>
      </c>
      <c r="C67" s="7">
        <v>5512</v>
      </c>
      <c r="D67" s="7">
        <v>4750</v>
      </c>
      <c r="E67" s="7">
        <v>1722</v>
      </c>
      <c r="F67" s="7">
        <v>1470</v>
      </c>
      <c r="G67" s="7">
        <v>14713</v>
      </c>
      <c r="H67" s="7">
        <v>93561</v>
      </c>
      <c r="I67" s="7">
        <v>16964</v>
      </c>
      <c r="J67" s="7">
        <v>6595</v>
      </c>
      <c r="K67" s="7">
        <v>13041</v>
      </c>
      <c r="L67" s="7">
        <v>0</v>
      </c>
    </row>
    <row r="68" spans="1:12" x14ac:dyDescent="0.35">
      <c r="A68" s="1" t="s">
        <v>94</v>
      </c>
      <c r="B68" s="6">
        <v>154108</v>
      </c>
      <c r="C68" s="7">
        <v>5590</v>
      </c>
      <c r="D68" s="7">
        <v>5037</v>
      </c>
      <c r="E68" s="7">
        <v>2384</v>
      </c>
      <c r="F68" s="7">
        <v>1693</v>
      </c>
      <c r="G68" s="7">
        <v>15878</v>
      </c>
      <c r="H68" s="7">
        <v>101277</v>
      </c>
      <c r="I68" s="7">
        <v>13794</v>
      </c>
      <c r="J68" s="7">
        <v>2379</v>
      </c>
      <c r="K68" s="7">
        <v>6076</v>
      </c>
      <c r="L68" s="7">
        <v>0</v>
      </c>
    </row>
    <row r="69" spans="1:12" x14ac:dyDescent="0.35">
      <c r="A69" s="1" t="s">
        <v>95</v>
      </c>
      <c r="B69" s="6">
        <v>161564</v>
      </c>
      <c r="C69" s="7">
        <v>5244.92</v>
      </c>
      <c r="D69" s="7">
        <v>6523.35</v>
      </c>
      <c r="E69" s="7">
        <v>1782.11</v>
      </c>
      <c r="F69" s="7">
        <v>754.75</v>
      </c>
      <c r="G69" s="7">
        <v>14997.9</v>
      </c>
      <c r="H69" s="7">
        <v>109092.5</v>
      </c>
      <c r="I69" s="7">
        <v>12623.52</v>
      </c>
      <c r="J69" s="7">
        <v>2951.25</v>
      </c>
      <c r="K69" s="7">
        <v>7593.42</v>
      </c>
      <c r="L69" s="7">
        <v>0</v>
      </c>
    </row>
    <row r="70" spans="1:12" s="9" customFormat="1" x14ac:dyDescent="0.35">
      <c r="A70" s="4" t="s">
        <v>91</v>
      </c>
      <c r="B70" s="8">
        <f>AVERAGE(B66:B69)</f>
        <v>154843</v>
      </c>
      <c r="C70" s="9">
        <f t="shared" ref="C70" si="71">AVERAGE(C66:C69)</f>
        <v>5593</v>
      </c>
      <c r="D70" s="9">
        <f t="shared" ref="D70" si="72">AVERAGE(D66:D69)</f>
        <v>5314</v>
      </c>
      <c r="E70" s="9">
        <f t="shared" ref="E70" si="73">AVERAGE(E66:E69)</f>
        <v>2066</v>
      </c>
      <c r="F70" s="9">
        <f t="shared" ref="F70" si="74">AVERAGE(F66:F69)</f>
        <v>1382</v>
      </c>
      <c r="G70" s="9">
        <f t="shared" ref="G70" si="75">AVERAGE(G66:G69)</f>
        <v>15382</v>
      </c>
      <c r="H70" s="9">
        <f t="shared" ref="H70" si="76">AVERAGE(H66:H69)</f>
        <v>95214</v>
      </c>
      <c r="I70" s="9">
        <f t="shared" ref="I70" si="77">AVERAGE(I66:I69)</f>
        <v>14593</v>
      </c>
      <c r="J70" s="9">
        <f t="shared" ref="J70" si="78">AVERAGE(J66:J69)</f>
        <v>4601</v>
      </c>
      <c r="K70" s="9">
        <f t="shared" ref="K70" si="79">AVERAGE(K66:K69)</f>
        <v>10698</v>
      </c>
      <c r="L70" s="9">
        <f t="shared" ref="L70" si="80">AVERAGE(L66:L69)</f>
        <v>0</v>
      </c>
    </row>
    <row r="71" spans="1:12" x14ac:dyDescent="0.35">
      <c r="A71" s="1" t="s">
        <v>87</v>
      </c>
      <c r="B71" s="6">
        <v>134305</v>
      </c>
      <c r="C71" s="7">
        <v>1694</v>
      </c>
      <c r="D71" s="7">
        <v>9632</v>
      </c>
      <c r="E71" s="7">
        <v>3049</v>
      </c>
      <c r="F71" s="7">
        <v>6507</v>
      </c>
      <c r="G71" s="7">
        <v>28590</v>
      </c>
      <c r="H71" s="7">
        <v>59341</v>
      </c>
      <c r="I71" s="7">
        <v>12778</v>
      </c>
      <c r="J71" s="7">
        <v>4225</v>
      </c>
      <c r="K71" s="7">
        <v>8489</v>
      </c>
      <c r="L71" s="7">
        <v>0</v>
      </c>
    </row>
    <row r="72" spans="1:12" x14ac:dyDescent="0.35">
      <c r="A72" s="1" t="s">
        <v>88</v>
      </c>
      <c r="B72" s="6">
        <v>144200</v>
      </c>
      <c r="C72" s="7">
        <v>1830</v>
      </c>
      <c r="D72" s="7">
        <v>6688</v>
      </c>
      <c r="E72" s="7">
        <v>2688</v>
      </c>
      <c r="F72" s="7">
        <v>6744</v>
      </c>
      <c r="G72" s="7">
        <v>34378</v>
      </c>
      <c r="H72" s="7">
        <v>69374</v>
      </c>
      <c r="I72" s="7">
        <v>11882</v>
      </c>
      <c r="J72" s="7">
        <v>1791</v>
      </c>
      <c r="K72" s="7">
        <v>8825</v>
      </c>
      <c r="L72" s="7">
        <v>0</v>
      </c>
    </row>
    <row r="73" spans="1:12" x14ac:dyDescent="0.35">
      <c r="A73" s="1" t="s">
        <v>89</v>
      </c>
      <c r="B73" s="6">
        <v>132934</v>
      </c>
      <c r="C73" s="7">
        <v>3135</v>
      </c>
      <c r="D73" s="7">
        <v>8770</v>
      </c>
      <c r="E73" s="7">
        <v>2778</v>
      </c>
      <c r="F73" s="7">
        <v>5477</v>
      </c>
      <c r="G73" s="7">
        <v>22837</v>
      </c>
      <c r="H73" s="7">
        <v>70369</v>
      </c>
      <c r="I73" s="7">
        <v>13674</v>
      </c>
      <c r="J73" s="7">
        <v>377</v>
      </c>
      <c r="K73" s="7">
        <v>5519</v>
      </c>
      <c r="L73" s="7">
        <v>0</v>
      </c>
    </row>
    <row r="74" spans="1:12" x14ac:dyDescent="0.35">
      <c r="A74" s="1" t="s">
        <v>90</v>
      </c>
      <c r="B74" s="6">
        <v>136538.78</v>
      </c>
      <c r="C74" s="7">
        <v>2860.53</v>
      </c>
      <c r="D74" s="7">
        <v>12754.67</v>
      </c>
      <c r="E74" s="7">
        <v>3041.31</v>
      </c>
      <c r="F74" s="7">
        <v>3928.9</v>
      </c>
      <c r="G74" s="7">
        <v>22674.83</v>
      </c>
      <c r="H74" s="7">
        <v>78141.440000000002</v>
      </c>
      <c r="I74" s="7">
        <v>4840.87</v>
      </c>
      <c r="J74" s="7">
        <v>2110.35</v>
      </c>
      <c r="K74" s="7">
        <v>6185.88</v>
      </c>
      <c r="L74" s="7">
        <v>0</v>
      </c>
    </row>
    <row r="75" spans="1:12" s="9" customFormat="1" x14ac:dyDescent="0.35">
      <c r="A75" s="4" t="s">
        <v>86</v>
      </c>
      <c r="B75" s="8">
        <f>AVERAGE(B71:B74)</f>
        <v>136994</v>
      </c>
      <c r="C75" s="9">
        <f t="shared" ref="C75" si="81">AVERAGE(C71:C74)</f>
        <v>2380</v>
      </c>
      <c r="D75" s="9">
        <f t="shared" ref="D75" si="82">AVERAGE(D71:D74)</f>
        <v>9461</v>
      </c>
      <c r="E75" s="9">
        <f t="shared" ref="E75" si="83">AVERAGE(E71:E74)</f>
        <v>2889</v>
      </c>
      <c r="F75" s="9">
        <f t="shared" ref="F75" si="84">AVERAGE(F71:F74)</f>
        <v>5664</v>
      </c>
      <c r="G75" s="9">
        <f t="shared" ref="G75" si="85">AVERAGE(G71:G74)</f>
        <v>27120</v>
      </c>
      <c r="H75" s="9">
        <f t="shared" ref="H75" si="86">AVERAGE(H71:H74)</f>
        <v>69306</v>
      </c>
      <c r="I75" s="9">
        <f t="shared" ref="I75" si="87">AVERAGE(I71:I74)</f>
        <v>10794</v>
      </c>
      <c r="J75" s="9">
        <f t="shared" ref="J75" si="88">AVERAGE(J71:J74)</f>
        <v>2126</v>
      </c>
      <c r="K75" s="9">
        <f t="shared" ref="K75" si="89">AVERAGE(K71:K74)</f>
        <v>7255</v>
      </c>
      <c r="L75" s="9">
        <f t="shared" ref="L75" si="90">AVERAGE(L71:L74)</f>
        <v>0</v>
      </c>
    </row>
  </sheetData>
  <sortState ref="A25:L60">
    <sortCondition ref="A25:A60"/>
  </sortState>
  <mergeCells count="5">
    <mergeCell ref="B4:B7"/>
    <mergeCell ref="A3:A7"/>
    <mergeCell ref="B3:L3"/>
    <mergeCell ref="B8:L8"/>
    <mergeCell ref="B18:L18"/>
  </mergeCells>
  <printOptions horizontalCentered="1"/>
  <pageMargins left="0.25" right="0.25" top="0.75" bottom="0.5" header="0.3" footer="0.3"/>
  <pageSetup paperSize="9" fitToHeight="0" orientation="landscape" r:id="rId1"/>
  <headerFooter>
    <oddHeader>&amp;Rสำรวจภาวะการทำงานของประชากร รายปี 2564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Sheet3</vt:lpstr>
      <vt:lpstr>Sheet3!Print_Area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cp:lastPrinted>2022-03-22T07:36:07Z</cp:lastPrinted>
  <dcterms:created xsi:type="dcterms:W3CDTF">2022-03-22T02:18:19Z</dcterms:created>
  <dcterms:modified xsi:type="dcterms:W3CDTF">2022-05-11T07:29:10Z</dcterms:modified>
</cp:coreProperties>
</file>