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4.10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<sst xmlns="http://schemas.openxmlformats.org/spreadsheetml/2006/main" count="64" uniqueCount="47">
  <si>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ตาราง</t>
  </si>
  <si>
    <t>4.10</t>
  </si>
  <si>
    <t>จำนวนเจ้าหน้าที่ทางการแพทย์ จำแนกเป็นรายอำเภอ  พ.ศ. 2547</t>
  </si>
  <si>
    <t>TABLE</t>
  </si>
  <si>
    <t>NUMBER OF MEDICAL PERSONNELS BY DISTRICT: 2004</t>
  </si>
  <si>
    <t>อำเภอ/กิ่งอำเภอ</t>
  </si>
  <si>
    <t>จำนวนเจ้าหน้าที่ทางการแพทย์</t>
  </si>
  <si>
    <t xml:space="preserve"> จำนวนประชากรต่อเจ้าหน้าที่ทางการแพทย์1 คน</t>
  </si>
  <si>
    <t>District/Minor district</t>
  </si>
  <si>
    <t>Number of medical personnels</t>
  </si>
  <si>
    <t>Number of population per medical personnel</t>
  </si>
  <si>
    <t>แพทย์</t>
  </si>
  <si>
    <t>ทันตแพทย์</t>
  </si>
  <si>
    <t>เภสัชกร</t>
  </si>
  <si>
    <t>พยาบาล</t>
  </si>
  <si>
    <t>ผู้ช่วยพยาบาล</t>
  </si>
  <si>
    <t>Physician</t>
  </si>
  <si>
    <t>Dentist</t>
  </si>
  <si>
    <t>Phamacist</t>
  </si>
  <si>
    <t>Nurse</t>
  </si>
  <si>
    <t>Practical  nurse</t>
  </si>
  <si>
    <t>Practical   nurse</t>
  </si>
  <si>
    <t>ยอดรวม</t>
  </si>
  <si>
    <t>Total</t>
  </si>
  <si>
    <t>เมืองจันทบุรี</t>
  </si>
  <si>
    <t xml:space="preserve"> Muang Chanthaburi</t>
  </si>
  <si>
    <t>ขลุง</t>
  </si>
  <si>
    <t>-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</si>
  <si>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</si>
  <si>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</si>
  <si>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</si>
  <si>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</si>
  <si>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</si>
  <si>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</si>
  <si>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</si>
  <si>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</si>
  <si>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</si>
  <si>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</si>
  <si>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</si>
  <si>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</si>
  <si>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</si>
  <si>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</si>
  <si>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</si>
  <si>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</si>
  <si>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</si>
  <si>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    ที่มา:   สำนักงานสาธารณสุขจังหวัดจันทบุรี</t>
  </si>
  <si>
    <t xml:space="preserve">    Source: Chanthaburi  Provincial Health Office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</si>
</sst>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\ \ \ \ \ "/>
    <numFmt numFmtId="190" formatCode="0.00\ \ \ \ \ "/>
    <numFmt numFmtId="191" formatCode="#,##0\ \ \ "/>
    <numFmt numFmtId="192" formatCode="0\ \ \ \ \ "/>
    <numFmt numFmtId="193" formatCode="#,##0\ \ \ \ "/>
    <numFmt numFmtId="194" formatCode="0\ \ \ "/>
    <numFmt numFmtId="195" formatCode="0.0000"/>
    <numFmt numFmtId="196" formatCode="0.000"/>
    <numFmt numFmtId="197" formatCode="0.0\ \ \ "/>
    <numFmt numFmtId="198" formatCode="0.0"/>
  </numFmts>
  <fonts count="6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5" fillId="0" borderId="0" xfId="0" applyFont="1" applyBorder="1" applyAlignment="1" quotePrefix="1">
      <alignment horizontal="lef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4" fillId="0" borderId="4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1504950</xdr:colOff>
      <xdr:row>0</xdr:row>
      <xdr:rowOff>9525</xdr:rowOff>
    </xdr:from>
    <xdr:to>
      <xdr:col>16</xdr:col>
      <xdr:colOff>104775</xdr:colOff>
      <xdr:row>4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91650" y="9525"/>
          <a:ext cx="2476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66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tabSelected="1" workbookViewId="0" topLeftCell="B1">
      <selection activeCell="B1" sqref="B1"/>
    </sheetView>
  </sheetViews>
  <sheetFormatPr defaultColWidth="9.140625" defaultRowHeight="21.75"/>
  <cols>
    <col min="1" max="1" width="2.140625" style="7" hidden="1" customWidth="1"/>
    <col min="2" max="2" width="6.00390625" style="7" customWidth="1"/>
    <col min="3" max="3" width="4.421875" style="7" customWidth="1"/>
    <col min="4" max="4" width="11.421875" style="7" customWidth="1"/>
    <col min="5" max="8" width="9.421875" style="7" customWidth="1"/>
    <col min="9" max="9" width="10.7109375" style="7" customWidth="1"/>
    <col min="10" max="13" width="9.421875" style="7" customWidth="1"/>
    <col min="14" max="14" width="10.140625" style="7" customWidth="1"/>
    <col min="15" max="15" width="0.13671875" style="7" customWidth="1"/>
    <col min="16" max="16" width="24.7109375" style="7" customWidth="1"/>
    <col min="17" max="17" width="8.140625" style="6" customWidth="1"/>
    <col min="18" max="16384" width="9.140625" style="7" customWidth="1"/>
  </cols>
  <sheetData>
    <row r="1" spans="2:20" s="1" customFormat="1" ht="23.25" customHeight="1">
      <c r="B1" s="1" t="s">
        <v>0</v>
      </c>
      <c r="C1" s="2" t="s">
        <v>1</v>
      </c>
      <c r="D1" s="1" t="s">
        <v>2</v>
      </c>
      <c r="Q1" s="3"/>
      <c r="R1" s="3"/>
      <c r="S1" s="3"/>
      <c r="T1" s="3"/>
    </row>
    <row r="2" spans="2:20" s="4" customFormat="1" ht="21">
      <c r="B2" s="4" t="s">
        <v>3</v>
      </c>
      <c r="C2" s="2" t="s">
        <v>1</v>
      </c>
      <c r="D2" s="4" t="s">
        <v>4</v>
      </c>
      <c r="Q2" s="5"/>
      <c r="R2" s="5"/>
      <c r="S2" s="5"/>
      <c r="T2" s="5"/>
    </row>
    <row r="3" spans="1:20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R3" s="6"/>
      <c r="S3" s="6"/>
      <c r="T3" s="6"/>
    </row>
    <row r="4" spans="1:17" s="13" customFormat="1" ht="20.25" customHeight="1">
      <c r="A4" s="8" t="s">
        <v>5</v>
      </c>
      <c r="B4" s="8"/>
      <c r="C4" s="8"/>
      <c r="D4" s="8"/>
      <c r="E4" s="9" t="s">
        <v>6</v>
      </c>
      <c r="F4" s="10"/>
      <c r="G4" s="10"/>
      <c r="H4" s="10"/>
      <c r="I4" s="10"/>
      <c r="J4" s="9" t="s">
        <v>7</v>
      </c>
      <c r="K4" s="10"/>
      <c r="L4" s="10"/>
      <c r="M4" s="10"/>
      <c r="N4" s="10"/>
      <c r="O4" s="11"/>
      <c r="P4" s="8" t="s">
        <v>8</v>
      </c>
      <c r="Q4" s="12"/>
    </row>
    <row r="5" spans="1:16" s="13" customFormat="1" ht="18" customHeight="1">
      <c r="A5" s="14"/>
      <c r="B5" s="14"/>
      <c r="C5" s="14"/>
      <c r="D5" s="14"/>
      <c r="E5" s="15" t="s">
        <v>9</v>
      </c>
      <c r="F5" s="16"/>
      <c r="G5" s="16"/>
      <c r="H5" s="16"/>
      <c r="I5" s="16"/>
      <c r="J5" s="15" t="s">
        <v>10</v>
      </c>
      <c r="K5" s="16"/>
      <c r="L5" s="16"/>
      <c r="M5" s="16"/>
      <c r="N5" s="16"/>
      <c r="O5" s="17"/>
      <c r="P5" s="18"/>
    </row>
    <row r="6" spans="1:16" s="13" customFormat="1" ht="18" customHeight="1">
      <c r="A6" s="14"/>
      <c r="B6" s="14"/>
      <c r="C6" s="14"/>
      <c r="D6" s="14"/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2"/>
      <c r="P6" s="18"/>
    </row>
    <row r="7" spans="1:16" s="13" customFormat="1" ht="21">
      <c r="A7" s="20"/>
      <c r="B7" s="20"/>
      <c r="C7" s="20"/>
      <c r="D7" s="20"/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1" t="s">
        <v>16</v>
      </c>
      <c r="K7" s="21" t="s">
        <v>17</v>
      </c>
      <c r="L7" s="21" t="s">
        <v>18</v>
      </c>
      <c r="M7" s="21" t="s">
        <v>19</v>
      </c>
      <c r="N7" s="21" t="s">
        <v>21</v>
      </c>
      <c r="O7" s="22"/>
      <c r="P7" s="23"/>
    </row>
    <row r="8" spans="1:17" s="30" customFormat="1" ht="29.25" customHeight="1">
      <c r="A8" s="24"/>
      <c r="B8" s="25" t="s">
        <v>22</v>
      </c>
      <c r="C8" s="25"/>
      <c r="D8" s="26"/>
      <c r="E8" s="27">
        <f>SUM(E9:E18)</f>
        <v>179</v>
      </c>
      <c r="F8" s="27">
        <f>SUM(F9:F18)</f>
        <v>26</v>
      </c>
      <c r="G8" s="27">
        <f>SUM(G9:G18)</f>
        <v>58</v>
      </c>
      <c r="H8" s="27">
        <f>SUM(H9:H18)</f>
        <v>1012</v>
      </c>
      <c r="I8" s="27">
        <f>SUM(I9:I18)</f>
        <v>182</v>
      </c>
      <c r="J8" s="27">
        <f>494001/E8</f>
        <v>2759.782122905028</v>
      </c>
      <c r="K8" s="27">
        <f>494001/F8</f>
        <v>19000.03846153846</v>
      </c>
      <c r="L8" s="27">
        <f>494001/G8</f>
        <v>8517.258620689656</v>
      </c>
      <c r="M8" s="27">
        <f>494001/H8</f>
        <v>488.14328063241106</v>
      </c>
      <c r="N8" s="27">
        <f>494001/I8</f>
        <v>2714.2912087912086</v>
      </c>
      <c r="O8" s="28"/>
      <c r="P8" s="29" t="s">
        <v>23</v>
      </c>
      <c r="Q8" s="13"/>
    </row>
    <row r="9" spans="1:17" s="30" customFormat="1" ht="24" customHeight="1">
      <c r="A9" s="24"/>
      <c r="B9" s="31" t="s">
        <v>24</v>
      </c>
      <c r="C9" s="31"/>
      <c r="D9" s="32"/>
      <c r="E9" s="33">
        <v>156</v>
      </c>
      <c r="F9" s="34">
        <v>14</v>
      </c>
      <c r="G9" s="33">
        <v>37</v>
      </c>
      <c r="H9" s="35">
        <v>672</v>
      </c>
      <c r="I9" s="34">
        <v>135</v>
      </c>
      <c r="J9" s="33">
        <f>118018/E9</f>
        <v>756.525641025641</v>
      </c>
      <c r="K9" s="33">
        <f>118018/F9</f>
        <v>8429.857142857143</v>
      </c>
      <c r="L9" s="33">
        <f>118018/G9</f>
        <v>3189.675675675676</v>
      </c>
      <c r="M9" s="33">
        <f>118018/H9</f>
        <v>175.6220238095238</v>
      </c>
      <c r="N9" s="33">
        <f>118018/I9</f>
        <v>874.2074074074075</v>
      </c>
      <c r="O9" s="28"/>
      <c r="P9" s="36" t="s">
        <v>25</v>
      </c>
      <c r="Q9" s="13"/>
    </row>
    <row r="10" spans="1:17" s="30" customFormat="1" ht="24" customHeight="1">
      <c r="A10" s="24"/>
      <c r="B10" s="31" t="s">
        <v>26</v>
      </c>
      <c r="C10" s="31"/>
      <c r="D10" s="32"/>
      <c r="E10" s="33">
        <v>3</v>
      </c>
      <c r="F10" s="34" t="s">
        <v>27</v>
      </c>
      <c r="G10" s="33">
        <v>2</v>
      </c>
      <c r="H10" s="35">
        <v>32</v>
      </c>
      <c r="I10" s="34">
        <v>8</v>
      </c>
      <c r="J10" s="33">
        <f>54939/E10</f>
        <v>18313</v>
      </c>
      <c r="K10" s="33" t="s">
        <v>27</v>
      </c>
      <c r="L10" s="33">
        <f>54939/G10</f>
        <v>27469.5</v>
      </c>
      <c r="M10" s="33">
        <f>54939/H10</f>
        <v>1716.84375</v>
      </c>
      <c r="N10" s="33">
        <f>54939/I10</f>
        <v>6867.375</v>
      </c>
      <c r="O10" s="28"/>
      <c r="P10" s="36" t="s">
        <v>28</v>
      </c>
      <c r="Q10" s="13"/>
    </row>
    <row r="11" spans="1:17" s="30" customFormat="1" ht="24" customHeight="1">
      <c r="A11" s="24"/>
      <c r="B11" s="31" t="s">
        <v>29</v>
      </c>
      <c r="C11" s="31"/>
      <c r="D11" s="32"/>
      <c r="E11" s="33">
        <v>6</v>
      </c>
      <c r="F11" s="34">
        <v>3</v>
      </c>
      <c r="G11" s="33">
        <v>5</v>
      </c>
      <c r="H11" s="35">
        <v>81</v>
      </c>
      <c r="I11" s="34">
        <v>8</v>
      </c>
      <c r="J11" s="33">
        <f>68518/E11</f>
        <v>11419.666666666666</v>
      </c>
      <c r="K11" s="33">
        <f>68518/F11</f>
        <v>22839.333333333332</v>
      </c>
      <c r="L11" s="33">
        <f>68518/G11</f>
        <v>13703.6</v>
      </c>
      <c r="M11" s="33">
        <f>68518/H11</f>
        <v>845.9012345679013</v>
      </c>
      <c r="N11" s="33">
        <f>68518/I11</f>
        <v>8564.75</v>
      </c>
      <c r="O11" s="28"/>
      <c r="P11" s="36" t="s">
        <v>30</v>
      </c>
      <c r="Q11" s="13"/>
    </row>
    <row r="12" spans="1:17" s="30" customFormat="1" ht="24" customHeight="1">
      <c r="A12" s="24"/>
      <c r="B12" s="31" t="s">
        <v>31</v>
      </c>
      <c r="C12" s="31"/>
      <c r="D12" s="32"/>
      <c r="E12" s="33" t="s">
        <v>27</v>
      </c>
      <c r="F12" s="34">
        <v>2</v>
      </c>
      <c r="G12" s="33">
        <v>2</v>
      </c>
      <c r="H12" s="35">
        <v>41</v>
      </c>
      <c r="I12" s="34">
        <v>6</v>
      </c>
      <c r="J12" s="33" t="s">
        <v>27</v>
      </c>
      <c r="K12" s="34">
        <f>37612/F12</f>
        <v>18806</v>
      </c>
      <c r="L12" s="34">
        <f>37612/G12</f>
        <v>18806</v>
      </c>
      <c r="M12" s="34">
        <f>37612/H12</f>
        <v>917.3658536585366</v>
      </c>
      <c r="N12" s="33">
        <f>37612/I12</f>
        <v>6268.666666666667</v>
      </c>
      <c r="O12" s="28"/>
      <c r="P12" s="36" t="s">
        <v>32</v>
      </c>
      <c r="Q12" s="13"/>
    </row>
    <row r="13" spans="1:17" s="30" customFormat="1" ht="24" customHeight="1">
      <c r="A13" s="24"/>
      <c r="B13" s="31" t="s">
        <v>33</v>
      </c>
      <c r="C13" s="31"/>
      <c r="D13" s="37"/>
      <c r="E13" s="33">
        <v>2</v>
      </c>
      <c r="F13" s="34">
        <v>1</v>
      </c>
      <c r="G13" s="33">
        <v>1</v>
      </c>
      <c r="H13" s="35">
        <v>30</v>
      </c>
      <c r="I13" s="34">
        <v>4</v>
      </c>
      <c r="J13" s="33">
        <f>29236/E13</f>
        <v>14618</v>
      </c>
      <c r="K13" s="33">
        <f>29236/F13</f>
        <v>29236</v>
      </c>
      <c r="L13" s="33">
        <f>29236/G13</f>
        <v>29236</v>
      </c>
      <c r="M13" s="33">
        <f>29236/H13</f>
        <v>974.5333333333333</v>
      </c>
      <c r="N13" s="33">
        <f>29236/I13</f>
        <v>7309</v>
      </c>
      <c r="O13" s="28"/>
      <c r="P13" s="36" t="s">
        <v>34</v>
      </c>
      <c r="Q13" s="13"/>
    </row>
    <row r="14" spans="1:17" s="30" customFormat="1" ht="24" customHeight="1">
      <c r="A14" s="24"/>
      <c r="B14" s="31" t="s">
        <v>35</v>
      </c>
      <c r="C14" s="31"/>
      <c r="D14" s="37"/>
      <c r="E14" s="33">
        <v>2</v>
      </c>
      <c r="F14" s="34" t="s">
        <v>27</v>
      </c>
      <c r="G14" s="33">
        <v>2</v>
      </c>
      <c r="H14" s="35">
        <v>36</v>
      </c>
      <c r="I14" s="34">
        <v>6</v>
      </c>
      <c r="J14" s="33">
        <f>30896/E14</f>
        <v>15448</v>
      </c>
      <c r="K14" s="33" t="s">
        <v>27</v>
      </c>
      <c r="L14" s="33">
        <f>30896/G14</f>
        <v>15448</v>
      </c>
      <c r="M14" s="33">
        <f>30896/H14</f>
        <v>858.2222222222222</v>
      </c>
      <c r="N14" s="33">
        <f>30896/I14</f>
        <v>5149.333333333333</v>
      </c>
      <c r="O14" s="28"/>
      <c r="P14" s="36" t="s">
        <v>36</v>
      </c>
      <c r="Q14" s="13"/>
    </row>
    <row r="15" spans="1:17" s="30" customFormat="1" ht="24" customHeight="1">
      <c r="A15" s="24"/>
      <c r="B15" s="31" t="s">
        <v>37</v>
      </c>
      <c r="C15" s="31"/>
      <c r="D15" s="32"/>
      <c r="E15" s="33">
        <v>5</v>
      </c>
      <c r="F15" s="34">
        <v>2</v>
      </c>
      <c r="G15" s="33">
        <v>3</v>
      </c>
      <c r="H15" s="35">
        <v>33</v>
      </c>
      <c r="I15" s="34">
        <v>8</v>
      </c>
      <c r="J15" s="33">
        <f>61665/E15</f>
        <v>12333</v>
      </c>
      <c r="K15" s="33">
        <f>61665/F15</f>
        <v>30832.5</v>
      </c>
      <c r="L15" s="33">
        <f>61665/G15</f>
        <v>20555</v>
      </c>
      <c r="M15" s="33">
        <f>61665/H15</f>
        <v>1868.6363636363637</v>
      </c>
      <c r="N15" s="33">
        <f>61665/I15</f>
        <v>7708.125</v>
      </c>
      <c r="O15" s="28"/>
      <c r="P15" s="36" t="s">
        <v>38</v>
      </c>
      <c r="Q15" s="13"/>
    </row>
    <row r="16" spans="1:17" s="30" customFormat="1" ht="24" customHeight="1">
      <c r="A16" s="24"/>
      <c r="B16" s="31" t="s">
        <v>39</v>
      </c>
      <c r="C16" s="31"/>
      <c r="D16" s="37"/>
      <c r="E16" s="33">
        <v>2</v>
      </c>
      <c r="F16" s="34">
        <v>1</v>
      </c>
      <c r="G16" s="33">
        <v>2</v>
      </c>
      <c r="H16" s="35">
        <v>25</v>
      </c>
      <c r="I16" s="34">
        <v>4</v>
      </c>
      <c r="J16" s="33">
        <f>35617/E16</f>
        <v>17808.5</v>
      </c>
      <c r="K16" s="33">
        <f>35617/F16</f>
        <v>35617</v>
      </c>
      <c r="L16" s="33">
        <f>35617/G16</f>
        <v>17808.5</v>
      </c>
      <c r="M16" s="33">
        <f>35617/H16</f>
        <v>1424.68</v>
      </c>
      <c r="N16" s="33">
        <f>35617/I16</f>
        <v>8904.25</v>
      </c>
      <c r="O16" s="28"/>
      <c r="P16" s="36" t="s">
        <v>40</v>
      </c>
      <c r="Q16" s="13"/>
    </row>
    <row r="17" spans="1:17" s="30" customFormat="1" ht="24" customHeight="1">
      <c r="A17" s="24"/>
      <c r="B17" s="31" t="s">
        <v>41</v>
      </c>
      <c r="C17" s="31"/>
      <c r="D17" s="37"/>
      <c r="E17" s="33">
        <v>2</v>
      </c>
      <c r="F17" s="34">
        <v>2</v>
      </c>
      <c r="G17" s="33">
        <v>2</v>
      </c>
      <c r="H17" s="35">
        <v>33</v>
      </c>
      <c r="I17" s="34">
        <v>3</v>
      </c>
      <c r="J17" s="33">
        <f>31865/E17</f>
        <v>15932.5</v>
      </c>
      <c r="K17" s="33">
        <f>31865/F17</f>
        <v>15932.5</v>
      </c>
      <c r="L17" s="33">
        <f>31865/G17</f>
        <v>15932.5</v>
      </c>
      <c r="M17" s="33">
        <f>31865/H17</f>
        <v>965.6060606060606</v>
      </c>
      <c r="N17" s="33">
        <f>31865/I17</f>
        <v>10621.666666666666</v>
      </c>
      <c r="O17" s="28"/>
      <c r="P17" s="36" t="s">
        <v>42</v>
      </c>
      <c r="Q17" s="13"/>
    </row>
    <row r="18" spans="1:17" s="30" customFormat="1" ht="24" customHeight="1">
      <c r="A18" s="24"/>
      <c r="B18" s="38" t="s">
        <v>43</v>
      </c>
      <c r="C18" s="38"/>
      <c r="D18" s="39"/>
      <c r="E18" s="40">
        <v>1</v>
      </c>
      <c r="F18" s="41">
        <v>1</v>
      </c>
      <c r="G18" s="40">
        <v>2</v>
      </c>
      <c r="H18" s="42">
        <v>29</v>
      </c>
      <c r="I18" s="41" t="s">
        <v>27</v>
      </c>
      <c r="J18" s="40">
        <f>25635/E18</f>
        <v>25635</v>
      </c>
      <c r="K18" s="40">
        <f>25635/F18</f>
        <v>25635</v>
      </c>
      <c r="L18" s="40">
        <f>25635/G18</f>
        <v>12817.5</v>
      </c>
      <c r="M18" s="40">
        <f>25635/H18</f>
        <v>883.9655172413793</v>
      </c>
      <c r="N18" s="40" t="s">
        <v>27</v>
      </c>
      <c r="O18" s="43"/>
      <c r="P18" s="44" t="s">
        <v>44</v>
      </c>
      <c r="Q18" s="13"/>
    </row>
    <row r="19" spans="1:16" s="30" customFormat="1" ht="24" customHeight="1">
      <c r="A19" s="24"/>
      <c r="B19" s="31"/>
      <c r="C19" s="31"/>
      <c r="D19" s="37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28"/>
      <c r="P19" s="36"/>
    </row>
    <row r="20" s="30" customFormat="1" ht="19.5" customHeight="1">
      <c r="B20" s="30" t="s">
        <v>45</v>
      </c>
    </row>
    <row r="21" s="30" customFormat="1" ht="19.5" customHeight="1">
      <c r="B21" s="30" t="s">
        <v>46</v>
      </c>
    </row>
    <row r="22" s="30" customFormat="1" ht="19.5" customHeight="1">
      <c r="Q22" s="13"/>
    </row>
    <row r="23" s="30" customFormat="1" ht="18">
      <c r="Q23" s="13"/>
    </row>
    <row r="24" s="30" customFormat="1" ht="18">
      <c r="Q24" s="13"/>
    </row>
  </sheetData>
  <mergeCells count="7">
    <mergeCell ref="B8:D8"/>
    <mergeCell ref="P4:P7"/>
    <mergeCell ref="A4:D7"/>
    <mergeCell ref="E4:I4"/>
    <mergeCell ref="J4:N4"/>
    <mergeCell ref="E5:I5"/>
    <mergeCell ref="J5:N5"/>
  </mergeCells>
  <printOptions/>
  <pageMargins left="0.9055118110236221" right="0.35433070866141736" top="0.787401574803149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2005-08-23T07:35:11Z</dcterms:created>
  <dcterms:modified xsi:type="dcterms:W3CDTF">2005-08-23T07:35:25Z</dcterms:modified>
  <cp:category/>
  <cp:version/>
  <cp:contentType/>
  <cp:contentStatus/>
</cp:coreProperties>
</file>