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5610" activeTab="3"/>
  </bookViews>
  <sheets>
    <sheet name="T-19.1 D" sheetId="1" r:id="rId1"/>
    <sheet name="T-19.2 D" sheetId="2" r:id="rId2"/>
    <sheet name="T-19.3 D" sheetId="3" r:id="rId3"/>
    <sheet name="T-19.4 D" sheetId="4" r:id="rId4"/>
  </sheets>
  <definedNames>
    <definedName name="_xlnm.Print_Area" localSheetId="0">'T-19.1 D'!$A$1:$M$64</definedName>
    <definedName name="_xlnm.Print_Area" localSheetId="1">'T-19.2 D'!$A$1:$AT$31</definedName>
    <definedName name="_xlnm.Print_Area" localSheetId="2">'T-19.3 D'!$A$1:$P$29</definedName>
    <definedName name="_xlnm.Print_Area" localSheetId="3">'T-19.4 D'!$A$1:$S$37</definedName>
  </definedNames>
  <calcPr fullCalcOnLoad="1"/>
</workbook>
</file>

<file path=xl/sharedStrings.xml><?xml version="1.0" encoding="utf-8"?>
<sst xmlns="http://schemas.openxmlformats.org/spreadsheetml/2006/main" count="368" uniqueCount="221">
  <si>
    <t>ตาราง</t>
  </si>
  <si>
    <t>TABLE</t>
  </si>
  <si>
    <t>รวม</t>
  </si>
  <si>
    <t>รวมยอด</t>
  </si>
  <si>
    <t>Total</t>
  </si>
  <si>
    <t>ประเภทแหล่งน้ำ Type of water resources</t>
  </si>
  <si>
    <t>อ่างเก็บน้ำ</t>
  </si>
  <si>
    <t>Reservior</t>
  </si>
  <si>
    <t>ฝายคอนกรีต</t>
  </si>
  <si>
    <t>ทำนบ</t>
  </si>
  <si>
    <t>Concrete</t>
  </si>
  <si>
    <t>Dam</t>
  </si>
  <si>
    <t>Pond</t>
  </si>
  <si>
    <t>Canal,</t>
  </si>
  <si>
    <t>Artesian</t>
  </si>
  <si>
    <t>Medium</t>
  </si>
  <si>
    <t>Small</t>
  </si>
  <si>
    <t>wire</t>
  </si>
  <si>
    <t>ditch</t>
  </si>
  <si>
    <t>well</t>
  </si>
  <si>
    <t xml:space="preserve">     ที่มา:</t>
  </si>
  <si>
    <t xml:space="preserve"> กรมควบคุมมลพิษ กระทรวงทรัพยากรธรรมชาติและสิ่งแวดล้อม</t>
  </si>
  <si>
    <t xml:space="preserve"> Sourec:</t>
  </si>
  <si>
    <t xml:space="preserve"> Pollution Control Department, Ministry of Natural Resources and Environment</t>
  </si>
  <si>
    <t>2552 (2009)</t>
  </si>
  <si>
    <t>คอนกรีต</t>
  </si>
  <si>
    <t>ฝาย</t>
  </si>
  <si>
    <t>สระ,</t>
  </si>
  <si>
    <t xml:space="preserve"> หนอง, </t>
  </si>
  <si>
    <t>บึง</t>
  </si>
  <si>
    <t>คลอง</t>
  </si>
  <si>
    <t xml:space="preserve">คู, </t>
  </si>
  <si>
    <t>ใหญ่</t>
  </si>
  <si>
    <t>กลาง</t>
  </si>
  <si>
    <t>เล็ก</t>
  </si>
  <si>
    <t>บาดาล</t>
  </si>
  <si>
    <t>บ่อ</t>
  </si>
  <si>
    <t>Hollow</t>
  </si>
  <si>
    <t xml:space="preserve"> well</t>
  </si>
  <si>
    <t>น้ำตื้น</t>
  </si>
  <si>
    <t>ประเภทแหล่งน้ำ  Type of water resources</t>
  </si>
  <si>
    <t>ประตูระบายน้ำ</t>
  </si>
  <si>
    <t>ในเขตเทศบาล</t>
  </si>
  <si>
    <t>นอกเขตเทศบาล</t>
  </si>
  <si>
    <t>area</t>
  </si>
  <si>
    <t xml:space="preserve">Non-municipal </t>
  </si>
  <si>
    <t xml:space="preserve"> area</t>
  </si>
  <si>
    <t>Municipal</t>
  </si>
  <si>
    <t>2553 (2010)</t>
  </si>
  <si>
    <t xml:space="preserve">            (หน่วยเป็นตันต่อวัน   In ton per day)</t>
  </si>
  <si>
    <t>อำเภอ</t>
  </si>
  <si>
    <t>District</t>
  </si>
  <si>
    <t>ภาคและลุ่มน้ำ</t>
  </si>
  <si>
    <t>จำนวน</t>
  </si>
  <si>
    <t>พื้นที่เกษตร</t>
  </si>
  <si>
    <t>พื้นที่ชลประทาน</t>
  </si>
  <si>
    <t>ปริมาณน้ำ</t>
  </si>
  <si>
    <t>Region and Major basin</t>
  </si>
  <si>
    <t>ลุ่มน้ำสาขา</t>
  </si>
  <si>
    <t>(ตร.กม.)</t>
  </si>
  <si>
    <t>(ล้าน ลบ.ม./ ปี)</t>
  </si>
  <si>
    <t xml:space="preserve">Number of </t>
  </si>
  <si>
    <t>Drainage area</t>
  </si>
  <si>
    <t>Agricultural area</t>
  </si>
  <si>
    <t>Irrigable area</t>
  </si>
  <si>
    <t>Area's potential</t>
  </si>
  <si>
    <t xml:space="preserve">Amount of water </t>
  </si>
  <si>
    <t>runoff</t>
  </si>
  <si>
    <t>river basin branch</t>
  </si>
  <si>
    <t>(Millon cubic metre /Year)</t>
  </si>
  <si>
    <t xml:space="preserve">          Total</t>
  </si>
  <si>
    <t xml:space="preserve">ภาคกลาง (Central)   </t>
  </si>
  <si>
    <t>เจ้าพระยา</t>
  </si>
  <si>
    <t xml:space="preserve">      Chao Phraya </t>
  </si>
  <si>
    <t>สะแกกรัง</t>
  </si>
  <si>
    <t xml:space="preserve">      Sakae Krang </t>
  </si>
  <si>
    <t>ป่าสัก</t>
  </si>
  <si>
    <t xml:space="preserve">      Pasak </t>
  </si>
  <si>
    <t>ท่าจีน</t>
  </si>
  <si>
    <t xml:space="preserve">      Thachin </t>
  </si>
  <si>
    <t>แม่กลอง</t>
  </si>
  <si>
    <t xml:space="preserve">      Mae Klong </t>
  </si>
  <si>
    <t xml:space="preserve">ภาคตะวันออก (East)     </t>
  </si>
  <si>
    <t>ปราจีนบุรี</t>
  </si>
  <si>
    <t xml:space="preserve">      Prachinburi </t>
  </si>
  <si>
    <t>บางปะกง</t>
  </si>
  <si>
    <t xml:space="preserve">      Bang Pakong </t>
  </si>
  <si>
    <t>โตนเลสาบ</t>
  </si>
  <si>
    <t xml:space="preserve">      Tonle Sap</t>
  </si>
  <si>
    <t>ชายฝั่งทะเลตะวันออก</t>
  </si>
  <si>
    <t xml:space="preserve">      East Coast Gulf</t>
  </si>
  <si>
    <t xml:space="preserve">ภาคตะวันตก (West)     </t>
  </si>
  <si>
    <t>เพชรบุรี</t>
  </si>
  <si>
    <t xml:space="preserve">      Phetburi </t>
  </si>
  <si>
    <t>ชายฝั่งทะเลตะวันตก</t>
  </si>
  <si>
    <t xml:space="preserve">      West Coast Gulf</t>
  </si>
  <si>
    <t xml:space="preserve">ภาคเหนือ (North)     </t>
  </si>
  <si>
    <t>สาละวิน</t>
  </si>
  <si>
    <t xml:space="preserve">      Salawin </t>
  </si>
  <si>
    <t>กก</t>
  </si>
  <si>
    <t xml:space="preserve">      Kok </t>
  </si>
  <si>
    <t>ปิง</t>
  </si>
  <si>
    <t xml:space="preserve">      Ping </t>
  </si>
  <si>
    <t>วัง</t>
  </si>
  <si>
    <t xml:space="preserve">      Wang </t>
  </si>
  <si>
    <t>ยม</t>
  </si>
  <si>
    <t xml:space="preserve">      Yom </t>
  </si>
  <si>
    <t>น่าน</t>
  </si>
  <si>
    <t xml:space="preserve">      Nan </t>
  </si>
  <si>
    <t xml:space="preserve">ภาคตะวันออกเฉียงเหนือ (Northeast) </t>
  </si>
  <si>
    <t>โขง</t>
  </si>
  <si>
    <t xml:space="preserve">      Khong </t>
  </si>
  <si>
    <t>ชี</t>
  </si>
  <si>
    <t xml:space="preserve">      Chi </t>
  </si>
  <si>
    <t>มูล</t>
  </si>
  <si>
    <t xml:space="preserve">      Mun </t>
  </si>
  <si>
    <t xml:space="preserve">ภาคใต้ (South)     </t>
  </si>
  <si>
    <t>ภาคใต้ฝั่งตะวันออก</t>
  </si>
  <si>
    <t xml:space="preserve">      Peninsula East Coast </t>
  </si>
  <si>
    <t>ตาปี</t>
  </si>
  <si>
    <t xml:space="preserve">      Tapi </t>
  </si>
  <si>
    <t>ทะเลสาบสงขลา</t>
  </si>
  <si>
    <t xml:space="preserve">      Songkhla Lake</t>
  </si>
  <si>
    <t>ปัตตานี</t>
  </si>
  <si>
    <t xml:space="preserve">      Pattani </t>
  </si>
  <si>
    <t>ภาคใต้ฝั่งตะวันตก</t>
  </si>
  <si>
    <t xml:space="preserve">      Peninsula South Coast</t>
  </si>
  <si>
    <r>
      <t>(Km</t>
    </r>
    <r>
      <rPr>
        <vertAlign val="superscript"/>
        <sz val="13"/>
        <rFont val="AngsanaUPC"/>
        <family val="1"/>
      </rPr>
      <t>2</t>
    </r>
    <r>
      <rPr>
        <sz val="13"/>
        <rFont val="AngsanaUPC"/>
        <family val="1"/>
      </rPr>
      <t>)</t>
    </r>
  </si>
  <si>
    <t>จังหวัด</t>
  </si>
  <si>
    <t>Province</t>
  </si>
  <si>
    <r>
      <t>พื้นที่ลุ่มน้ำ</t>
    </r>
    <r>
      <rPr>
        <vertAlign val="superscript"/>
        <sz val="13"/>
        <rFont val="AngsanaUPC"/>
        <family val="1"/>
      </rPr>
      <t>1</t>
    </r>
  </si>
  <si>
    <r>
      <t>พื้นที่ที่มีศักยภาพฯ</t>
    </r>
    <r>
      <rPr>
        <vertAlign val="superscript"/>
        <sz val="13"/>
        <rFont val="AngsanaUPC"/>
        <family val="1"/>
      </rPr>
      <t>2</t>
    </r>
  </si>
  <si>
    <r>
      <t>ปริมาณน้ำท่า</t>
    </r>
    <r>
      <rPr>
        <vertAlign val="superscript"/>
        <sz val="13"/>
        <rFont val="AngsanaUPC"/>
        <family val="1"/>
      </rPr>
      <t>3</t>
    </r>
  </si>
  <si>
    <t xml:space="preserve">              1/  พื้นที่ลุ่มน้ำ หมายถึง หน่วยของพี้นที่ซึ่งล้อมรอบด้วยสันปันน้ำ(boundary) เป็นพื้นที่รับน้ำฝนของแม่น้ำสายหลักในลุ่มน้ำนั้นๆ เมื่อฝนตกมาในพื้นที่ลุ่มน้ำจะไหลออกสู่ลำธารสายย่อยๆ (sub-order) </t>
  </si>
  <si>
    <t xml:space="preserve">                   แล้วรวมกันออกสู่ลำธารสายใหญ่(order) และรวมกันออกสู่แม่น้ำสายหลัก (mainstream) จนไหลออกปากน้ำ (outlet) ในที่สุด</t>
  </si>
  <si>
    <t xml:space="preserve">               2/  พื้นที่ที่มีศักยภาพฯ หมายถึง พื้นที่ที่มีสภาพดินเหมาะสมกับการปลูกข้าว </t>
  </si>
  <si>
    <t xml:space="preserve">                    น้ำไหลบ่าหน้าผิวดิน(Overland flow) น้ำไหลภายในดิน (Inter flow) และน้ำไหลใต้ดิน (Groundwater flow)  </t>
  </si>
  <si>
    <t>อำเภอเมืองจันทบุรี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</si>
  <si>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</si>
  <si>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</si>
  <si>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</si>
  <si>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</si>
  <si>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</si>
  <si>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</si>
  <si>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</si>
  <si>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</si>
  <si>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อำเภอเขาคิชฌกูฏ</t>
  </si>
  <si>
    <t>Mueang Chanthaburi District</t>
  </si>
  <si>
    <t>Khlung District</t>
  </si>
  <si>
    <t>Tha Mai District</t>
  </si>
  <si>
    <t>Pong Nam Ron District</t>
  </si>
  <si>
    <t>Makham District</t>
  </si>
  <si>
    <t>Laem Sing District</t>
  </si>
  <si>
    <t>Soi Dao District</t>
  </si>
  <si>
    <t>Kaeng Hang Maeu District</t>
  </si>
  <si>
    <t>Na Yai Am District</t>
  </si>
  <si>
    <t>Khao Khitchakut  District</t>
  </si>
  <si>
    <t>จำนวนแหล่งน้ำ  จำแนกตามประเภทแหล่งน้ำ เป็นรายอำเภอ พ.ศ.2553</t>
  </si>
  <si>
    <t>NUMBER OF WATER RESOURCES BY TYPE OF WATER RESOURCES AND DISTRICT : 2010</t>
  </si>
  <si>
    <t xml:space="preserve">    ที่มา:   สำนักงานชลประทานจังหวัดจันทบุรี</t>
  </si>
  <si>
    <t>Source:   Regional Irrigation Office Chanthaburi</t>
  </si>
  <si>
    <t>ปริมาณน้ำที่เก็บเฉลี่ยทั้งปี  จำแนกตามประเภทแหล่งน้ำ เป็นรายอำเภอ พ.ศ.2552 - 2553</t>
  </si>
  <si>
    <t>AVERAGE QUANTILY OF WATER AS DAMMED UP BY TYPE OF WATER RESOURCES AND DISTRICT : 2009 - 2010</t>
  </si>
  <si>
    <t>ตารางที่   19.1  ลุ่มน้ำหลักในประเทศไทย: จำนวนลุ่มน้ำสาขา พื้นที่ลุ่มน้ำ พื้นที่เกษตร พื้นที่ชลประทาน และปริมาณน้ำท่า ประจำปีงบประมาณ 2553</t>
  </si>
  <si>
    <t>TABLE   19.1  MAJOR  RIVER BASIN IN THAILAND : BRANCH OF RIVER BASIN , DRAINAGE AREA,  AGRICULTURAL AREA, IRRGABLE AREA AND RUNOFF : FISCAL YEAR 2010</t>
  </si>
  <si>
    <t>ตารางที่   19.1  ลุ่มน้ำหลักในประเทศไทย : จำนวนลุ่มน้ำสาขา พื้นที่ลุ่มน้ำ พื้นที่เกษตร พื้นที่ชลประทาน และปริมาณน้ำท่า ประจำปีงบประมาณ 2553 (ต่อ)</t>
  </si>
  <si>
    <t>TABLE   19.1  MAJOR  RIVER BASIN IN THAILAND : BRANCH OF RIVER BASIN , DRAINAGE AREA,  AGRICULTURAL AREA, IRRGABLE AREA  AND RUNOFF : FISCAL YEAR 2010 (Contd.)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</si>
  <si>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</si>
  <si>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</si>
  <si>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</si>
  <si>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</si>
  <si>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</si>
  <si>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</si>
  <si>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</si>
  <si>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</si>
  <si>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</si>
  <si>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</si>
  <si>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</si>
  <si>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</si>
  <si>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</si>
  <si>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</si>
  <si>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</si>
  <si>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</si>
  <si>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</si>
  <si>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</si>
  <si>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</si>
  <si>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</si>
  <si>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</si>
  <si>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</si>
  <si>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ประจวบคีรีขันธ์</t>
  </si>
  <si>
    <t>Samut Prakan</t>
  </si>
  <si>
    <t>Nonthaburi</t>
  </si>
  <si>
    <t>Pathum thani</t>
  </si>
  <si>
    <t>Phra nakhon sri ayuthaya</t>
  </si>
  <si>
    <t>Ang thong</t>
  </si>
  <si>
    <t>Lop buri</t>
  </si>
  <si>
    <t>Singburi</t>
  </si>
  <si>
    <t>Chai nat</t>
  </si>
  <si>
    <t>Saraburi</t>
  </si>
  <si>
    <t>Chon buri</t>
  </si>
  <si>
    <t>Rayong</t>
  </si>
  <si>
    <t>Chanthaburi</t>
  </si>
  <si>
    <t>Trat</t>
  </si>
  <si>
    <t>Chachoengsao</t>
  </si>
  <si>
    <t>Prachinburi</t>
  </si>
  <si>
    <t>Nakhon nayok</t>
  </si>
  <si>
    <t>Sa kaeo</t>
  </si>
  <si>
    <t>Ratchtburi</t>
  </si>
  <si>
    <t>Kanchanaburi</t>
  </si>
  <si>
    <t>Suphan buri</t>
  </si>
  <si>
    <t>Nakhon pathom</t>
  </si>
  <si>
    <t>Samut sakhon</t>
  </si>
  <si>
    <t>Samut songkhram</t>
  </si>
  <si>
    <t>Phetchaburi</t>
  </si>
  <si>
    <t>Phachuap khiri khan</t>
  </si>
  <si>
    <t>2551 (2008)</t>
  </si>
  <si>
    <t>ปริมาณขยะมูลฝอย จำแนกเป็นรายจังหวัดในภาคกลาง  พ.ศ.2551 - 2553</t>
  </si>
  <si>
    <t>QUANTILY OF SOLID  WASTE BY PROVINCE IN CENTRAL  REGION : 2008 - 2010</t>
  </si>
  <si>
    <t xml:space="preserve">    ที่มา      :  กรมชลประทาน  กระทรวงเกษตรและสหกรณ์ </t>
  </si>
  <si>
    <t xml:space="preserve">    Source  :  The Royal Irrigation Department, Ministry of Agriculture and Cooperatives.</t>
  </si>
  <si>
    <t xml:space="preserve">               3/  น้ำท่า หมายถึง ปริมาณน้ำในลำธารที่เกิดจากน้ำฝน ผ่านกระบวนการเก็บกัก ณ จุดต่าง ๆ ภายในระบบ และการระบายลงสู่พื้นที่ ตอนล่าง โดยแบ่งลักษณะการไหล เช่น 3 ลักษณะ คือ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</si>
</sst>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(* #,##0_);_(* \(#,##0\);_(* &quot;-&quot;??_);_(@_)"/>
    <numFmt numFmtId="202" formatCode="_(* #,##0.0_);_(* \(#,##0.0\);_(* &quot;-&quot;??_);_(@_)"/>
    <numFmt numFmtId="203" formatCode="#,##0.0_ ;\-#,##0.0\ "/>
    <numFmt numFmtId="204" formatCode="0.0"/>
    <numFmt numFmtId="205" formatCode="#,##0\ \ \ \ \ \ \ "/>
    <numFmt numFmtId="206" formatCode="#,##0\ \ \ \ \ \ \ \ \ \ \ \ \ \ \ 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#,##0.0"/>
    <numFmt numFmtId="210" formatCode="&quot;฿&quot;#,##0.0"/>
    <numFmt numFmtId="211" formatCode="#,##0.000"/>
    <numFmt numFmtId="212" formatCode="#,##0.0000"/>
    <numFmt numFmtId="213" formatCode="#,##0.00000"/>
    <numFmt numFmtId="214" formatCode="#,##0.000000"/>
    <numFmt numFmtId="215" formatCode="#,##0.0000000"/>
    <numFmt numFmtId="216" formatCode="#,##0.00000000"/>
    <numFmt numFmtId="217" formatCode="#,##0.000000000"/>
    <numFmt numFmtId="218" formatCode="_(* #,##0.000_);_(* \(#,##0.000\);_(* &quot;-&quot;??_);_(@_)"/>
    <numFmt numFmtId="219" formatCode="0.00000"/>
    <numFmt numFmtId="220" formatCode="0.0000"/>
    <numFmt numFmtId="221" formatCode="0.000"/>
    <numFmt numFmtId="222" formatCode="0.000000"/>
    <numFmt numFmtId="223" formatCode="_-* #,##0.0_-;\-* #,##0.0_-;_-* &quot;-&quot;?_-;_-@_-"/>
    <numFmt numFmtId="224" formatCode="#,##0\ \ \ \ \ \ "/>
    <numFmt numFmtId="225" formatCode="#,##0.0_);\(#,##0.0\)"/>
    <numFmt numFmtId="226" formatCode="_-* #,##0.000_-;\-* #,##0.000_-;_-* &quot;-&quot;??_-;_-@_-"/>
    <numFmt numFmtId="227" formatCode="_-* #,##0_-;\-* #,##0_-;_-* &quot;-&quot;?_-;_-@_-"/>
    <numFmt numFmtId="228" formatCode="#,##0.00_ ;\-#,##0.00\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_-&quot;฿&quot;* #,##0.0_-;\-&quot;฿&quot;* #,##0.0_-;_-&quot;฿&quot;* &quot;-&quot;??_-;_-@_-"/>
    <numFmt numFmtId="234" formatCode="_-* #,##0.0_-;\-* #,##0.0_-;_-* &quot;-&quot;_-;_-@_-"/>
    <numFmt numFmtId="235" formatCode="_-* #,##0.00_-;\-* #,##0.00_-;_-* &quot;-&quot;_-;_-@_-"/>
  </numFmts>
  <fonts count="37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vertAlign val="superscript"/>
      <sz val="13"/>
      <name val="AngsanaUPC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color indexed="8"/>
      <name val="Angsana New"/>
      <family val="1"/>
    </font>
    <font>
      <sz val="14"/>
      <name val="Angsana New"/>
      <family val="1"/>
    </font>
    <font>
      <sz val="13"/>
      <color indexed="8"/>
      <name val="AngsanaUPC"/>
      <family val="0"/>
    </font>
    <font>
      <sz val="12"/>
      <color indexed="8"/>
      <name val="AngsanaUPC"/>
      <family val="0"/>
    </font>
    <font>
      <sz val="14"/>
      <color indexed="8"/>
      <name val="AngsanaUPC"/>
      <family val="0"/>
    </font>
    <font>
      <sz val="11"/>
      <color indexed="8"/>
      <name val="JasmineUPC"/>
      <family val="0"/>
    </font>
    <font>
      <b/>
      <sz val="14"/>
      <color indexed="8"/>
      <name val="Angsana New"/>
      <family val="0"/>
    </font>
    <font>
      <b/>
      <sz val="14"/>
      <color indexed="8"/>
      <name val="AngsanaUP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16" borderId="1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17" borderId="2" applyNumberFormat="0" applyAlignment="0" applyProtection="0"/>
    <xf numFmtId="0" fontId="19" fillId="0" borderId="3" applyNumberFormat="0" applyFill="0" applyAlignment="0" applyProtection="0"/>
    <xf numFmtId="0" fontId="14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8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1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2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0" xfId="47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9" xfId="0" applyFont="1" applyBorder="1" applyAlignment="1">
      <alignment horizontal="center" vertical="center" shrinkToFit="1"/>
    </xf>
    <xf numFmtId="0" fontId="7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41" fontId="2" fillId="0" borderId="0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2" fillId="0" borderId="15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13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4" fillId="0" borderId="19" xfId="47" applyFont="1" applyFill="1" applyBorder="1" applyAlignment="1">
      <alignment horizontal="center"/>
      <protection/>
    </xf>
    <xf numFmtId="204" fontId="4" fillId="0" borderId="19" xfId="47" applyNumberFormat="1" applyFont="1" applyFill="1" applyBorder="1" applyAlignment="1">
      <alignment horizontal="center"/>
      <protection/>
    </xf>
    <xf numFmtId="0" fontId="4" fillId="0" borderId="15" xfId="47" applyFont="1" applyFill="1" applyBorder="1" applyAlignment="1">
      <alignment horizontal="center"/>
      <protection/>
    </xf>
    <xf numFmtId="204" fontId="4" fillId="0" borderId="15" xfId="47" applyNumberFormat="1" applyFont="1" applyFill="1" applyBorder="1" applyAlignment="1">
      <alignment horizontal="center"/>
      <protection/>
    </xf>
    <xf numFmtId="204" fontId="4" fillId="0" borderId="0" xfId="47" applyNumberFormat="1" applyFont="1" applyFill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4" fillId="0" borderId="16" xfId="47" applyFont="1" applyFill="1" applyBorder="1" applyAlignment="1">
      <alignment horizontal="center"/>
      <protection/>
    </xf>
    <xf numFmtId="204" fontId="4" fillId="0" borderId="16" xfId="47" applyNumberFormat="1" applyFont="1" applyFill="1" applyBorder="1" applyAlignment="1">
      <alignment horizontal="center"/>
      <protection/>
    </xf>
    <xf numFmtId="0" fontId="4" fillId="0" borderId="10" xfId="47" applyFont="1" applyFill="1" applyBorder="1" applyAlignment="1">
      <alignment/>
      <protection/>
    </xf>
    <xf numFmtId="0" fontId="2" fillId="0" borderId="17" xfId="0" applyFont="1" applyBorder="1" applyAlignment="1">
      <alignment horizontal="center" shrinkToFit="1"/>
    </xf>
    <xf numFmtId="0" fontId="4" fillId="0" borderId="0" xfId="0" applyFont="1" applyAlignment="1">
      <alignment vertical="top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235" fontId="2" fillId="0" borderId="15" xfId="0" applyNumberFormat="1" applyFont="1" applyBorder="1" applyAlignment="1">
      <alignment/>
    </xf>
    <xf numFmtId="235" fontId="2" fillId="0" borderId="0" xfId="0" applyNumberFormat="1" applyFont="1" applyAlignment="1">
      <alignment/>
    </xf>
    <xf numFmtId="235" fontId="2" fillId="0" borderId="13" xfId="0" applyNumberFormat="1" applyFont="1" applyBorder="1" applyAlignment="1">
      <alignment/>
    </xf>
    <xf numFmtId="235" fontId="2" fillId="0" borderId="0" xfId="0" applyNumberFormat="1" applyFont="1" applyBorder="1" applyAlignment="1">
      <alignment/>
    </xf>
    <xf numFmtId="235" fontId="2" fillId="0" borderId="0" xfId="0" applyNumberFormat="1" applyFont="1" applyBorder="1" applyAlignment="1">
      <alignment horizontal="center"/>
    </xf>
    <xf numFmtId="235" fontId="2" fillId="0" borderId="15" xfId="0" applyNumberFormat="1" applyFont="1" applyBorder="1" applyAlignment="1">
      <alignment/>
    </xf>
    <xf numFmtId="235" fontId="2" fillId="0" borderId="0" xfId="0" applyNumberFormat="1" applyFont="1" applyAlignment="1">
      <alignment/>
    </xf>
    <xf numFmtId="235" fontId="2" fillId="0" borderId="13" xfId="0" applyNumberFormat="1" applyFont="1" applyBorder="1" applyAlignment="1">
      <alignment/>
    </xf>
    <xf numFmtId="235" fontId="1" fillId="0" borderId="0" xfId="0" applyNumberFormat="1" applyFont="1" applyBorder="1" applyAlignment="1">
      <alignment horizontal="center"/>
    </xf>
    <xf numFmtId="235" fontId="1" fillId="0" borderId="15" xfId="0" applyNumberFormat="1" applyFont="1" applyBorder="1" applyAlignment="1">
      <alignment/>
    </xf>
    <xf numFmtId="235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14" xfId="0" applyFont="1" applyFill="1" applyBorder="1" applyAlignment="1">
      <alignment horizontal="center" vertical="center"/>
    </xf>
    <xf numFmtId="41" fontId="1" fillId="0" borderId="13" xfId="0" applyNumberFormat="1" applyFont="1" applyFill="1" applyBorder="1" applyAlignment="1">
      <alignment/>
    </xf>
    <xf numFmtId="41" fontId="1" fillId="0" borderId="15" xfId="0" applyNumberFormat="1" applyFont="1" applyFill="1" applyBorder="1" applyAlignment="1">
      <alignment/>
    </xf>
    <xf numFmtId="17" fontId="29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41" fontId="2" fillId="0" borderId="13" xfId="0" applyNumberFormat="1" applyFont="1" applyFill="1" applyBorder="1" applyAlignment="1">
      <alignment/>
    </xf>
    <xf numFmtId="41" fontId="2" fillId="0" borderId="15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left" vertical="center"/>
    </xf>
    <xf numFmtId="17" fontId="29" fillId="0" borderId="0" xfId="0" applyNumberFormat="1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3" fillId="0" borderId="0" xfId="47" applyFont="1" applyBorder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Fill="1" applyAlignment="1">
      <alignment/>
      <protection/>
    </xf>
    <xf numFmtId="0" fontId="4" fillId="0" borderId="0" xfId="47" applyFont="1" applyAlignment="1">
      <alignment horizontal="center" textRotation="180"/>
      <protection/>
    </xf>
    <xf numFmtId="46" fontId="3" fillId="0" borderId="0" xfId="47" applyNumberFormat="1" applyFont="1" applyBorder="1" applyAlignment="1">
      <alignment/>
      <protection/>
    </xf>
    <xf numFmtId="0" fontId="4" fillId="0" borderId="10" xfId="47" applyFont="1" applyBorder="1" applyAlignment="1">
      <alignment/>
      <protection/>
    </xf>
    <xf numFmtId="0" fontId="4" fillId="0" borderId="20" xfId="47" applyFont="1" applyBorder="1" applyAlignment="1">
      <alignment/>
      <protection/>
    </xf>
    <xf numFmtId="0" fontId="4" fillId="0" borderId="13" xfId="47" applyFont="1" applyBorder="1" applyAlignment="1">
      <alignment/>
      <protection/>
    </xf>
    <xf numFmtId="0" fontId="4" fillId="0" borderId="13" xfId="47" applyFont="1" applyFill="1" applyBorder="1" applyAlignment="1">
      <alignment/>
      <protection/>
    </xf>
    <xf numFmtId="0" fontId="4" fillId="0" borderId="17" xfId="47" applyFont="1" applyFill="1" applyBorder="1" applyAlignment="1">
      <alignment/>
      <protection/>
    </xf>
    <xf numFmtId="0" fontId="4" fillId="0" borderId="18" xfId="47" applyFont="1" applyBorder="1" applyAlignment="1">
      <alignment/>
      <protection/>
    </xf>
    <xf numFmtId="0" fontId="4" fillId="0" borderId="0" xfId="47" applyFont="1" applyAlignment="1">
      <alignment/>
      <protection/>
    </xf>
    <xf numFmtId="0" fontId="3" fillId="0" borderId="0" xfId="47" applyFont="1" applyBorder="1" applyAlignment="1">
      <alignment horizontal="center"/>
      <protection/>
    </xf>
    <xf numFmtId="3" fontId="3" fillId="0" borderId="13" xfId="47" applyNumberFormat="1" applyFont="1" applyBorder="1" applyAlignment="1">
      <alignment/>
      <protection/>
    </xf>
    <xf numFmtId="3" fontId="3" fillId="0" borderId="13" xfId="47" applyNumberFormat="1" applyFont="1" applyFill="1" applyBorder="1" applyAlignment="1">
      <alignment/>
      <protection/>
    </xf>
    <xf numFmtId="209" fontId="3" fillId="0" borderId="13" xfId="47" applyNumberFormat="1" applyFont="1" applyFill="1" applyBorder="1" applyAlignment="1">
      <alignment/>
      <protection/>
    </xf>
    <xf numFmtId="0" fontId="3" fillId="0" borderId="0" xfId="47" applyFont="1" applyBorder="1" applyAlignment="1">
      <alignment horizontal="left"/>
      <protection/>
    </xf>
    <xf numFmtId="0" fontId="3" fillId="0" borderId="13" xfId="47" applyFont="1" applyFill="1" applyBorder="1" applyAlignment="1">
      <alignment/>
      <protection/>
    </xf>
    <xf numFmtId="0" fontId="3" fillId="0" borderId="0" xfId="47" applyFont="1" applyAlignment="1">
      <alignment/>
      <protection/>
    </xf>
    <xf numFmtId="0" fontId="4" fillId="0" borderId="0" xfId="47" applyFont="1" applyBorder="1" applyAlignment="1">
      <alignment horizontal="left"/>
      <protection/>
    </xf>
    <xf numFmtId="41" fontId="4" fillId="0" borderId="13" xfId="47" applyNumberFormat="1" applyFont="1" applyBorder="1" applyAlignment="1">
      <alignment/>
      <protection/>
    </xf>
    <xf numFmtId="234" fontId="4" fillId="0" borderId="13" xfId="47" applyNumberFormat="1" applyFont="1" applyFill="1" applyBorder="1" applyAlignment="1">
      <alignment/>
      <protection/>
    </xf>
    <xf numFmtId="209" fontId="4" fillId="0" borderId="13" xfId="47" applyNumberFormat="1" applyFont="1" applyFill="1" applyBorder="1" applyAlignment="1">
      <alignment/>
      <protection/>
    </xf>
    <xf numFmtId="17" fontId="4" fillId="0" borderId="0" xfId="47" applyNumberFormat="1" applyFont="1" applyBorder="1" applyAlignment="1" quotePrefix="1">
      <alignment horizontal="center" textRotation="180"/>
      <protection/>
    </xf>
    <xf numFmtId="0" fontId="4" fillId="0" borderId="10" xfId="47" applyFont="1" applyBorder="1" applyAlignment="1">
      <alignment horizontal="left"/>
      <protection/>
    </xf>
    <xf numFmtId="41" fontId="4" fillId="0" borderId="14" xfId="47" applyNumberFormat="1" applyFont="1" applyBorder="1" applyAlignment="1">
      <alignment/>
      <protection/>
    </xf>
    <xf numFmtId="234" fontId="4" fillId="0" borderId="14" xfId="47" applyNumberFormat="1" applyFont="1" applyFill="1" applyBorder="1" applyAlignment="1">
      <alignment/>
      <protection/>
    </xf>
    <xf numFmtId="209" fontId="4" fillId="0" borderId="14" xfId="47" applyNumberFormat="1" applyFont="1" applyFill="1" applyBorder="1" applyAlignment="1">
      <alignment/>
      <protection/>
    </xf>
    <xf numFmtId="3" fontId="4" fillId="0" borderId="13" xfId="47" applyNumberFormat="1" applyFont="1" applyFill="1" applyBorder="1" applyAlignment="1">
      <alignment/>
      <protection/>
    </xf>
    <xf numFmtId="209" fontId="4" fillId="0" borderId="0" xfId="47" applyNumberFormat="1" applyFont="1" applyFill="1" applyBorder="1" applyAlignment="1">
      <alignment/>
      <protection/>
    </xf>
    <xf numFmtId="41" fontId="4" fillId="0" borderId="0" xfId="47" applyNumberFormat="1" applyFont="1" applyBorder="1" applyAlignment="1">
      <alignment/>
      <protection/>
    </xf>
    <xf numFmtId="0" fontId="3" fillId="0" borderId="0" xfId="47" applyFont="1" applyAlignment="1" quotePrefix="1">
      <alignment horizontal="right" textRotation="180"/>
      <protection/>
    </xf>
    <xf numFmtId="0" fontId="3" fillId="0" borderId="17" xfId="47" applyFont="1" applyFill="1" applyBorder="1" applyAlignment="1">
      <alignment/>
      <protection/>
    </xf>
    <xf numFmtId="0" fontId="4" fillId="0" borderId="0" xfId="47" applyFont="1" applyBorder="1" applyAlignment="1">
      <alignment horizontal="center" textRotation="180"/>
      <protection/>
    </xf>
    <xf numFmtId="234" fontId="4" fillId="0" borderId="16" xfId="47" applyNumberFormat="1" applyFont="1" applyFill="1" applyBorder="1" applyAlignment="1">
      <alignment/>
      <protection/>
    </xf>
    <xf numFmtId="0" fontId="4" fillId="0" borderId="10" xfId="47" applyFont="1" applyBorder="1" applyAlignment="1">
      <alignment horizontal="center"/>
      <protection/>
    </xf>
    <xf numFmtId="0" fontId="4" fillId="0" borderId="0" xfId="47" applyFont="1" applyAlignment="1">
      <alignment horizontal="left"/>
      <protection/>
    </xf>
    <xf numFmtId="0" fontId="4" fillId="0" borderId="18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4" fillId="0" borderId="10" xfId="47" applyFont="1" applyFill="1" applyBorder="1" applyAlignment="1">
      <alignment horizontal="center" vertical="center"/>
      <protection/>
    </xf>
    <xf numFmtId="0" fontId="3" fillId="0" borderId="15" xfId="47" applyFont="1" applyBorder="1" applyAlignment="1">
      <alignment horizontal="center"/>
      <protection/>
    </xf>
    <xf numFmtId="0" fontId="3" fillId="0" borderId="13" xfId="47" applyFont="1" applyBorder="1" applyAlignment="1">
      <alignment horizontal="center"/>
      <protection/>
    </xf>
    <xf numFmtId="0" fontId="4" fillId="0" borderId="20" xfId="47" applyFont="1" applyFill="1" applyBorder="1" applyAlignment="1">
      <alignment horizontal="center" vertical="center"/>
      <protection/>
    </xf>
    <xf numFmtId="0" fontId="4" fillId="0" borderId="11" xfId="47" applyFont="1" applyFill="1" applyBorder="1" applyAlignment="1">
      <alignment horizontal="center" vertical="center"/>
      <protection/>
    </xf>
    <xf numFmtId="0" fontId="4" fillId="0" borderId="12" xfId="47" applyFont="1" applyFill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 quotePrefix="1">
      <alignment horizontal="center"/>
    </xf>
    <xf numFmtId="0" fontId="6" fillId="0" borderId="22" xfId="0" applyFont="1" applyBorder="1" applyAlignment="1" quotePrefix="1">
      <alignment horizontal="center"/>
    </xf>
    <xf numFmtId="0" fontId="6" fillId="0" borderId="23" xfId="0" applyFont="1" applyBorder="1" applyAlignment="1" quotePrefix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/>
    </xf>
    <xf numFmtId="0" fontId="2" fillId="0" borderId="22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_บทที่ 4 ทรัพยากรน้ำ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5</xdr:row>
      <xdr:rowOff>142875</xdr:rowOff>
    </xdr:from>
    <xdr:to>
      <xdr:col>15</xdr:col>
      <xdr:colOff>66675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268075" y="1028700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Region and Name 
</a:t>
          </a:r>
          <a:r>
            <a:rPr lang="en-US" cap="none" sz="13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of major river basin</a:t>
          </a:r>
        </a:p>
      </xdr:txBody>
    </xdr:sp>
    <xdr:clientData/>
  </xdr:twoCellAnchor>
  <xdr:twoCellAnchor>
    <xdr:from>
      <xdr:col>0</xdr:col>
      <xdr:colOff>209550</xdr:colOff>
      <xdr:row>24</xdr:row>
      <xdr:rowOff>0</xdr:rowOff>
    </xdr:from>
    <xdr:to>
      <xdr:col>0</xdr:col>
      <xdr:colOff>923925</xdr:colOff>
      <xdr:row>24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9550" y="4962525"/>
          <a:ext cx="71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ภาคและ
</a:t>
          </a:r>
          <a:r>
            <a:rPr lang="en-US" cap="none" sz="12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ชื่อลุ่มแม่น้ำ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twoCellAnchor>
  <xdr:twoCellAnchor>
    <xdr:from>
      <xdr:col>15</xdr:col>
      <xdr:colOff>66675</xdr:colOff>
      <xdr:row>24</xdr:row>
      <xdr:rowOff>0</xdr:rowOff>
    </xdr:from>
    <xdr:to>
      <xdr:col>15</xdr:col>
      <xdr:colOff>66675</xdr:colOff>
      <xdr:row>24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268075" y="4962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Region and Name 
</a:t>
          </a:r>
          <a:r>
            <a:rPr lang="en-US" cap="none" sz="12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of major river basin</a:t>
          </a:r>
        </a:p>
      </xdr:txBody>
    </xdr:sp>
    <xdr:clientData/>
  </xdr:twoCellAnchor>
  <xdr:twoCellAnchor>
    <xdr:from>
      <xdr:col>0</xdr:col>
      <xdr:colOff>209550</xdr:colOff>
      <xdr:row>24</xdr:row>
      <xdr:rowOff>0</xdr:rowOff>
    </xdr:from>
    <xdr:to>
      <xdr:col>0</xdr:col>
      <xdr:colOff>923925</xdr:colOff>
      <xdr:row>24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209550" y="4962525"/>
          <a:ext cx="71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ภาคและ
</a:t>
          </a:r>
          <a:r>
            <a:rPr lang="en-US" cap="none" sz="12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ชื่อลุ่มแม่น้ำ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</a:p>
      </xdr:txBody>
    </xdr:sp>
    <xdr:clientData/>
  </xdr:twoCellAnchor>
  <xdr:twoCellAnchor>
    <xdr:from>
      <xdr:col>12</xdr:col>
      <xdr:colOff>238125</xdr:colOff>
      <xdr:row>24</xdr:row>
      <xdr:rowOff>0</xdr:rowOff>
    </xdr:from>
    <xdr:to>
      <xdr:col>12</xdr:col>
      <xdr:colOff>238125</xdr:colOff>
      <xdr:row>24</xdr:row>
      <xdr:rowOff>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9953625" y="4962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Region and Name 
</a:t>
          </a:r>
          <a:r>
            <a:rPr lang="en-US" cap="none" sz="12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of major river basin</a:t>
          </a:r>
        </a:p>
      </xdr:txBody>
    </xdr:sp>
    <xdr:clientData/>
  </xdr:twoCellAnchor>
  <xdr:twoCellAnchor>
    <xdr:from>
      <xdr:col>14</xdr:col>
      <xdr:colOff>295275</xdr:colOff>
      <xdr:row>40</xdr:row>
      <xdr:rowOff>0</xdr:rowOff>
    </xdr:from>
    <xdr:to>
      <xdr:col>14</xdr:col>
      <xdr:colOff>295275</xdr:colOff>
      <xdr:row>40</xdr:row>
      <xdr:rowOff>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10963275" y="8172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Region and Name 
</a:t>
          </a:r>
          <a:r>
            <a:rPr lang="en-US" cap="none" sz="13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of major river basin</a:t>
          </a:r>
        </a:p>
      </xdr:txBody>
    </xdr:sp>
    <xdr:clientData/>
  </xdr:twoCellAnchor>
  <xdr:twoCellAnchor>
    <xdr:from>
      <xdr:col>14</xdr:col>
      <xdr:colOff>295275</xdr:colOff>
      <xdr:row>37</xdr:row>
      <xdr:rowOff>142875</xdr:rowOff>
    </xdr:from>
    <xdr:to>
      <xdr:col>14</xdr:col>
      <xdr:colOff>295275</xdr:colOff>
      <xdr:row>40</xdr:row>
      <xdr:rowOff>0</xdr:rowOff>
    </xdr:to>
    <xdr:sp>
      <xdr:nvSpPr>
        <xdr:cNvPr id="7" name="Text Box 137"/>
        <xdr:cNvSpPr txBox="1">
          <a:spLocks noChangeArrowheads="1"/>
        </xdr:cNvSpPr>
      </xdr:nvSpPr>
      <xdr:spPr>
        <a:xfrm>
          <a:off x="10963275" y="7572375"/>
          <a:ext cx="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Region and Name 
</a:t>
          </a:r>
          <a:r>
            <a:rPr lang="en-US" cap="none" sz="13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of major river basin</a:t>
          </a:r>
        </a:p>
      </xdr:txBody>
    </xdr:sp>
    <xdr:clientData/>
  </xdr:twoCellAnchor>
  <xdr:twoCellAnchor>
    <xdr:from>
      <xdr:col>15</xdr:col>
      <xdr:colOff>66675</xdr:colOff>
      <xdr:row>24</xdr:row>
      <xdr:rowOff>0</xdr:rowOff>
    </xdr:from>
    <xdr:to>
      <xdr:col>15</xdr:col>
      <xdr:colOff>66675</xdr:colOff>
      <xdr:row>25</xdr:row>
      <xdr:rowOff>85725</xdr:rowOff>
    </xdr:to>
    <xdr:sp>
      <xdr:nvSpPr>
        <xdr:cNvPr id="8" name="Text Box 140"/>
        <xdr:cNvSpPr txBox="1">
          <a:spLocks noChangeArrowheads="1"/>
        </xdr:cNvSpPr>
      </xdr:nvSpPr>
      <xdr:spPr>
        <a:xfrm>
          <a:off x="11268075" y="4962525"/>
          <a:ext cx="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Region and Name 
</a:t>
          </a:r>
          <a:r>
            <a:rPr lang="en-US" cap="none" sz="13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of major river basin</a:t>
          </a:r>
        </a:p>
      </xdr:txBody>
    </xdr:sp>
    <xdr:clientData/>
  </xdr:twoCellAnchor>
  <xdr:twoCellAnchor>
    <xdr:from>
      <xdr:col>14</xdr:col>
      <xdr:colOff>247650</xdr:colOff>
      <xdr:row>57</xdr:row>
      <xdr:rowOff>219075</xdr:rowOff>
    </xdr:from>
    <xdr:to>
      <xdr:col>15</xdr:col>
      <xdr:colOff>142875</xdr:colOff>
      <xdr:row>59</xdr:row>
      <xdr:rowOff>152400</xdr:rowOff>
    </xdr:to>
    <xdr:sp fLocksText="0">
      <xdr:nvSpPr>
        <xdr:cNvPr id="9" name="Text Box 150"/>
        <xdr:cNvSpPr txBox="1">
          <a:spLocks noChangeArrowheads="1"/>
        </xdr:cNvSpPr>
      </xdr:nvSpPr>
      <xdr:spPr>
        <a:xfrm>
          <a:off x="10915650" y="11963400"/>
          <a:ext cx="4286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133350</xdr:colOff>
      <xdr:row>32</xdr:row>
      <xdr:rowOff>19050</xdr:rowOff>
    </xdr:from>
    <xdr:to>
      <xdr:col>12</xdr:col>
      <xdr:colOff>400050</xdr:colOff>
      <xdr:row>64</xdr:row>
      <xdr:rowOff>0</xdr:rowOff>
    </xdr:to>
    <xdr:grpSp>
      <xdr:nvGrpSpPr>
        <xdr:cNvPr id="10" name="Group 6"/>
        <xdr:cNvGrpSpPr>
          <a:grpSpLocks/>
        </xdr:cNvGrpSpPr>
      </xdr:nvGrpSpPr>
      <xdr:grpSpPr>
        <a:xfrm rot="21597528">
          <a:off x="9848850" y="6543675"/>
          <a:ext cx="266700" cy="6629400"/>
          <a:chOff x="636" y="7"/>
          <a:chExt cx="25" cy="502"/>
        </a:xfrm>
        <a:solidFill>
          <a:srgbClr val="FFFFFF"/>
        </a:solidFill>
      </xdr:grpSpPr>
      <xdr:sp>
        <xdr:nvSpPr>
          <xdr:cNvPr id="11" name="Rectangle 7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2" name="Rectangle 8"/>
          <xdr:cNvSpPr>
            <a:spLocks/>
          </xdr:cNvSpPr>
        </xdr:nvSpPr>
        <xdr:spPr>
          <a:xfrm>
            <a:off x="637" y="7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12</xdr:col>
      <xdr:colOff>104775</xdr:colOff>
      <xdr:row>32</xdr:row>
      <xdr:rowOff>66675</xdr:rowOff>
    </xdr:from>
    <xdr:to>
      <xdr:col>12</xdr:col>
      <xdr:colOff>400050</xdr:colOff>
      <xdr:row>44</xdr:row>
      <xdr:rowOff>66675</xdr:rowOff>
    </xdr:to>
    <xdr:sp>
      <xdr:nvSpPr>
        <xdr:cNvPr id="13" name="Text Box 9"/>
        <xdr:cNvSpPr txBox="1">
          <a:spLocks noChangeArrowheads="1"/>
        </xdr:cNvSpPr>
      </xdr:nvSpPr>
      <xdr:spPr>
        <a:xfrm>
          <a:off x="9820275" y="6591300"/>
          <a:ext cx="295275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สถิติทรัพยากรธรรมชาติและสิ่งแวดล้อม</a:t>
          </a:r>
        </a:p>
      </xdr:txBody>
    </xdr:sp>
    <xdr:clientData/>
  </xdr:twoCellAnchor>
  <xdr:twoCellAnchor>
    <xdr:from>
      <xdr:col>12</xdr:col>
      <xdr:colOff>133350</xdr:colOff>
      <xdr:row>32</xdr:row>
      <xdr:rowOff>57150</xdr:rowOff>
    </xdr:from>
    <xdr:to>
      <xdr:col>12</xdr:col>
      <xdr:colOff>409575</xdr:colOff>
      <xdr:row>34</xdr:row>
      <xdr:rowOff>19050</xdr:rowOff>
    </xdr:to>
    <xdr:sp>
      <xdr:nvSpPr>
        <xdr:cNvPr id="14" name="Text Box 10"/>
        <xdr:cNvSpPr txBox="1">
          <a:spLocks noChangeArrowheads="1"/>
        </xdr:cNvSpPr>
      </xdr:nvSpPr>
      <xdr:spPr>
        <a:xfrm>
          <a:off x="9848850" y="6581775"/>
          <a:ext cx="276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68</a:t>
          </a:r>
        </a:p>
      </xdr:txBody>
    </xdr:sp>
    <xdr:clientData/>
  </xdr:twoCellAnchor>
  <xdr:twoCellAnchor>
    <xdr:from>
      <xdr:col>12</xdr:col>
      <xdr:colOff>133350</xdr:colOff>
      <xdr:row>0</xdr:row>
      <xdr:rowOff>9525</xdr:rowOff>
    </xdr:from>
    <xdr:to>
      <xdr:col>12</xdr:col>
      <xdr:colOff>400050</xdr:colOff>
      <xdr:row>32</xdr:row>
      <xdr:rowOff>9525</xdr:rowOff>
    </xdr:to>
    <xdr:grpSp>
      <xdr:nvGrpSpPr>
        <xdr:cNvPr id="15" name="Group 5"/>
        <xdr:cNvGrpSpPr>
          <a:grpSpLocks/>
        </xdr:cNvGrpSpPr>
      </xdr:nvGrpSpPr>
      <xdr:grpSpPr>
        <a:xfrm rot="10797528">
          <a:off x="9848850" y="9525"/>
          <a:ext cx="266700" cy="6524625"/>
          <a:chOff x="636" y="7"/>
          <a:chExt cx="25" cy="502"/>
        </a:xfrm>
        <a:solidFill>
          <a:srgbClr val="FFFFFF"/>
        </a:solidFill>
      </xdr:grpSpPr>
      <xdr:sp>
        <xdr:nvSpPr>
          <xdr:cNvPr id="16" name="Rectangle 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7" name="Rectangle 7"/>
          <xdr:cNvSpPr>
            <a:spLocks/>
          </xdr:cNvSpPr>
        </xdr:nvSpPr>
        <xdr:spPr>
          <a:xfrm>
            <a:off x="637" y="8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12</xdr:col>
      <xdr:colOff>123825</xdr:colOff>
      <xdr:row>13</xdr:row>
      <xdr:rowOff>133350</xdr:rowOff>
    </xdr:from>
    <xdr:to>
      <xdr:col>12</xdr:col>
      <xdr:colOff>400050</xdr:colOff>
      <xdr:row>29</xdr:row>
      <xdr:rowOff>152400</xdr:rowOff>
    </xdr:to>
    <xdr:sp>
      <xdr:nvSpPr>
        <xdr:cNvPr id="18" name="Text Box 8"/>
        <xdr:cNvSpPr txBox="1">
          <a:spLocks noChangeArrowheads="1"/>
        </xdr:cNvSpPr>
      </xdr:nvSpPr>
      <xdr:spPr>
        <a:xfrm>
          <a:off x="9839325" y="2667000"/>
          <a:ext cx="276225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              สถิติทรัพยากรธรรมชาติและสิ่งแวดล้อม</a:t>
          </a:r>
        </a:p>
      </xdr:txBody>
    </xdr:sp>
    <xdr:clientData/>
  </xdr:twoCellAnchor>
  <xdr:twoCellAnchor>
    <xdr:from>
      <xdr:col>12</xdr:col>
      <xdr:colOff>152400</xdr:colOff>
      <xdr:row>29</xdr:row>
      <xdr:rowOff>114300</xdr:rowOff>
    </xdr:from>
    <xdr:to>
      <xdr:col>12</xdr:col>
      <xdr:colOff>381000</xdr:colOff>
      <xdr:row>30</xdr:row>
      <xdr:rowOff>238125</xdr:rowOff>
    </xdr:to>
    <xdr:sp>
      <xdr:nvSpPr>
        <xdr:cNvPr id="19" name="Text Box 4"/>
        <xdr:cNvSpPr txBox="1">
          <a:spLocks noChangeArrowheads="1"/>
        </xdr:cNvSpPr>
      </xdr:nvSpPr>
      <xdr:spPr>
        <a:xfrm>
          <a:off x="9867900" y="6191250"/>
          <a:ext cx="228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67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9525</xdr:colOff>
      <xdr:row>0</xdr:row>
      <xdr:rowOff>9525</xdr:rowOff>
    </xdr:from>
    <xdr:to>
      <xdr:col>46</xdr:col>
      <xdr:colOff>0</xdr:colOff>
      <xdr:row>31</xdr:row>
      <xdr:rowOff>9525</xdr:rowOff>
    </xdr:to>
    <xdr:grpSp>
      <xdr:nvGrpSpPr>
        <xdr:cNvPr id="1" name="Group 5"/>
        <xdr:cNvGrpSpPr>
          <a:grpSpLocks/>
        </xdr:cNvGrpSpPr>
      </xdr:nvGrpSpPr>
      <xdr:grpSpPr>
        <a:xfrm rot="10797528">
          <a:off x="9858375" y="9525"/>
          <a:ext cx="266700" cy="6705600"/>
          <a:chOff x="636" y="7"/>
          <a:chExt cx="25" cy="502"/>
        </a:xfrm>
        <a:solidFill>
          <a:srgbClr val="FFFFFF"/>
        </a:solidFill>
      </xdr:grpSpPr>
      <xdr:sp>
        <xdr:nvSpPr>
          <xdr:cNvPr id="2" name="Rectangle 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7"/>
          <xdr:cNvSpPr>
            <a:spLocks/>
          </xdr:cNvSpPr>
        </xdr:nvSpPr>
        <xdr:spPr>
          <a:xfrm>
            <a:off x="637" y="8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45</xdr:col>
      <xdr:colOff>0</xdr:colOff>
      <xdr:row>12</xdr:row>
      <xdr:rowOff>28575</xdr:rowOff>
    </xdr:from>
    <xdr:to>
      <xdr:col>46</xdr:col>
      <xdr:colOff>0</xdr:colOff>
      <xdr:row>29</xdr:row>
      <xdr:rowOff>9525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9848850" y="2905125"/>
          <a:ext cx="276225" cy="3333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              สถิติทรัพยากรธรรมชาติและสิ่งแวดล้อม</a:t>
          </a:r>
        </a:p>
      </xdr:txBody>
    </xdr:sp>
    <xdr:clientData/>
  </xdr:twoCellAnchor>
  <xdr:twoCellAnchor>
    <xdr:from>
      <xdr:col>45</xdr:col>
      <xdr:colOff>28575</xdr:colOff>
      <xdr:row>29</xdr:row>
      <xdr:rowOff>57150</xdr:rowOff>
    </xdr:from>
    <xdr:to>
      <xdr:col>45</xdr:col>
      <xdr:colOff>276225</xdr:colOff>
      <xdr:row>31</xdr:row>
      <xdr:rowOff>47625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9877425" y="6286500"/>
          <a:ext cx="2476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69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26</xdr:row>
      <xdr:rowOff>76200</xdr:rowOff>
    </xdr:from>
    <xdr:to>
      <xdr:col>14</xdr:col>
      <xdr:colOff>152400</xdr:colOff>
      <xdr:row>28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820275" y="5238750"/>
          <a:ext cx="1524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1209675</xdr:colOff>
      <xdr:row>23</xdr:row>
      <xdr:rowOff>57150</xdr:rowOff>
    </xdr:from>
    <xdr:to>
      <xdr:col>15</xdr:col>
      <xdr:colOff>9525</xdr:colOff>
      <xdr:row>26</xdr:row>
      <xdr:rowOff>200025</xdr:rowOff>
    </xdr:to>
    <xdr:sp fLocksText="0">
      <xdr:nvSpPr>
        <xdr:cNvPr id="2" name="Text Box 9"/>
        <xdr:cNvSpPr txBox="1">
          <a:spLocks noChangeArrowheads="1"/>
        </xdr:cNvSpPr>
      </xdr:nvSpPr>
      <xdr:spPr>
        <a:xfrm>
          <a:off x="9505950" y="5086350"/>
          <a:ext cx="476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29</xdr:row>
      <xdr:rowOff>0</xdr:rowOff>
    </xdr:to>
    <xdr:grpSp>
      <xdr:nvGrpSpPr>
        <xdr:cNvPr id="3" name="Group 6"/>
        <xdr:cNvGrpSpPr>
          <a:grpSpLocks/>
        </xdr:cNvGrpSpPr>
      </xdr:nvGrpSpPr>
      <xdr:grpSpPr>
        <a:xfrm rot="21597528">
          <a:off x="9982200" y="0"/>
          <a:ext cx="266700" cy="6772275"/>
          <a:chOff x="636" y="7"/>
          <a:chExt cx="25" cy="502"/>
        </a:xfrm>
        <a:solidFill>
          <a:srgbClr val="FFFFFF"/>
        </a:solidFill>
      </xdr:grpSpPr>
      <xdr:sp>
        <xdr:nvSpPr>
          <xdr:cNvPr id="4" name="Rectangle 7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" name="Rectangle 8"/>
          <xdr:cNvSpPr>
            <a:spLocks/>
          </xdr:cNvSpPr>
        </xdr:nvSpPr>
        <xdr:spPr>
          <a:xfrm>
            <a:off x="637" y="7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14</xdr:col>
      <xdr:colOff>133350</xdr:colOff>
      <xdr:row>0</xdr:row>
      <xdr:rowOff>66675</xdr:rowOff>
    </xdr:from>
    <xdr:to>
      <xdr:col>16</xdr:col>
      <xdr:colOff>0</xdr:colOff>
      <xdr:row>10</xdr:row>
      <xdr:rowOff>123825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9953625" y="66675"/>
          <a:ext cx="295275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สถิติทรัพยากรธรรมชาติและสิ่งแวดล้อม</a:t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9525</xdr:colOff>
      <xdr:row>1</xdr:row>
      <xdr:rowOff>114300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9982200" y="0"/>
          <a:ext cx="2762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70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0</xdr:row>
      <xdr:rowOff>0</xdr:rowOff>
    </xdr:from>
    <xdr:to>
      <xdr:col>19</xdr:col>
      <xdr:colOff>0</xdr:colOff>
      <xdr:row>37</xdr:row>
      <xdr:rowOff>19050</xdr:rowOff>
    </xdr:to>
    <xdr:grpSp>
      <xdr:nvGrpSpPr>
        <xdr:cNvPr id="1" name="Group 5"/>
        <xdr:cNvGrpSpPr>
          <a:grpSpLocks/>
        </xdr:cNvGrpSpPr>
      </xdr:nvGrpSpPr>
      <xdr:grpSpPr>
        <a:xfrm rot="10797528">
          <a:off x="9715500" y="0"/>
          <a:ext cx="266700" cy="6905625"/>
          <a:chOff x="636" y="7"/>
          <a:chExt cx="25" cy="502"/>
        </a:xfrm>
        <a:solidFill>
          <a:srgbClr val="FFFFFF"/>
        </a:solidFill>
      </xdr:grpSpPr>
      <xdr:sp>
        <xdr:nvSpPr>
          <xdr:cNvPr id="2" name="Rectangle 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Rectangle 7"/>
          <xdr:cNvSpPr>
            <a:spLocks/>
          </xdr:cNvSpPr>
        </xdr:nvSpPr>
        <xdr:spPr>
          <a:xfrm>
            <a:off x="637" y="8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8</xdr:row>
      <xdr:rowOff>190500</xdr:rowOff>
    </xdr:from>
    <xdr:to>
      <xdr:col>19</xdr:col>
      <xdr:colOff>0</xdr:colOff>
      <xdr:row>35</xdr:row>
      <xdr:rowOff>200025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9705975" y="1771650"/>
          <a:ext cx="276225" cy="484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anchor="ctr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              สถิติทรัพยากรธรรมชาติและสิ่งแวดล้อม</a:t>
          </a:r>
        </a:p>
      </xdr:txBody>
    </xdr:sp>
    <xdr:clientData/>
  </xdr:twoCellAnchor>
  <xdr:twoCellAnchor>
    <xdr:from>
      <xdr:col>18</xdr:col>
      <xdr:colOff>19050</xdr:colOff>
      <xdr:row>35</xdr:row>
      <xdr:rowOff>133350</xdr:rowOff>
    </xdr:from>
    <xdr:to>
      <xdr:col>18</xdr:col>
      <xdr:colOff>247650</xdr:colOff>
      <xdr:row>37</xdr:row>
      <xdr:rowOff>9525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9725025" y="6553200"/>
          <a:ext cx="228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71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zoomScaleSheetLayoutView="100" zoomScalePageLayoutView="0" workbookViewId="0" topLeftCell="A1">
      <selection activeCell="A1" sqref="A1"/>
    </sheetView>
  </sheetViews>
  <sheetFormatPr defaultColWidth="8.00390625" defaultRowHeight="21.75"/>
  <cols>
    <col min="1" max="1" width="20.140625" style="130" customWidth="1"/>
    <col min="2" max="2" width="13.00390625" style="130" customWidth="1"/>
    <col min="3" max="4" width="13.00390625" style="131" customWidth="1"/>
    <col min="5" max="6" width="13.8515625" style="131" customWidth="1"/>
    <col min="7" max="8" width="19.7109375" style="131" customWidth="1"/>
    <col min="9" max="9" width="0.9921875" style="131" customWidth="1"/>
    <col min="10" max="10" width="11.8515625" style="140" customWidth="1"/>
    <col min="11" max="11" width="2.140625" style="140" customWidth="1"/>
    <col min="12" max="12" width="4.421875" style="140" customWidth="1"/>
    <col min="13" max="13" width="6.28125" style="130" customWidth="1"/>
    <col min="14" max="16384" width="8.00390625" style="130" customWidth="1"/>
  </cols>
  <sheetData>
    <row r="1" spans="1:12" ht="20.25" customHeight="1">
      <c r="A1" s="129" t="s">
        <v>163</v>
      </c>
      <c r="J1" s="130"/>
      <c r="K1" s="130"/>
      <c r="L1" s="132"/>
    </row>
    <row r="2" spans="1:12" ht="15.75" customHeight="1">
      <c r="A2" s="129" t="s">
        <v>164</v>
      </c>
      <c r="J2" s="130"/>
      <c r="K2" s="130"/>
      <c r="L2" s="130"/>
    </row>
    <row r="3" spans="1:12" ht="1.5" customHeight="1">
      <c r="A3" s="133"/>
      <c r="J3" s="130"/>
      <c r="K3" s="130"/>
      <c r="L3" s="130"/>
    </row>
    <row r="4" spans="1:12" ht="10.5" customHeight="1">
      <c r="A4" s="134"/>
      <c r="B4" s="134"/>
      <c r="C4" s="76"/>
      <c r="D4" s="76"/>
      <c r="E4" s="76"/>
      <c r="F4" s="76"/>
      <c r="G4" s="76"/>
      <c r="H4" s="76"/>
      <c r="I4" s="76"/>
      <c r="J4" s="130"/>
      <c r="K4" s="130"/>
      <c r="L4" s="130"/>
    </row>
    <row r="5" spans="1:12" ht="21.75" customHeight="1">
      <c r="A5" s="171" t="s">
        <v>52</v>
      </c>
      <c r="B5" s="68" t="s">
        <v>53</v>
      </c>
      <c r="C5" s="69" t="s">
        <v>130</v>
      </c>
      <c r="D5" s="69" t="s">
        <v>54</v>
      </c>
      <c r="E5" s="69" t="s">
        <v>55</v>
      </c>
      <c r="F5" s="69" t="s">
        <v>131</v>
      </c>
      <c r="G5" s="69" t="s">
        <v>56</v>
      </c>
      <c r="H5" s="69" t="s">
        <v>132</v>
      </c>
      <c r="I5" s="2"/>
      <c r="J5" s="166" t="s">
        <v>57</v>
      </c>
      <c r="K5" s="166"/>
      <c r="L5" s="166"/>
    </row>
    <row r="6" spans="1:12" ht="19.5" customHeight="1">
      <c r="A6" s="172"/>
      <c r="B6" s="70" t="s">
        <v>58</v>
      </c>
      <c r="C6" s="71" t="s">
        <v>59</v>
      </c>
      <c r="D6" s="71" t="s">
        <v>59</v>
      </c>
      <c r="E6" s="71" t="s">
        <v>59</v>
      </c>
      <c r="F6" s="71" t="s">
        <v>59</v>
      </c>
      <c r="G6" s="71" t="s">
        <v>60</v>
      </c>
      <c r="H6" s="71" t="s">
        <v>60</v>
      </c>
      <c r="I6" s="72"/>
      <c r="J6" s="167"/>
      <c r="K6" s="167"/>
      <c r="L6" s="167"/>
    </row>
    <row r="7" spans="1:12" ht="15.75" customHeight="1">
      <c r="A7" s="172"/>
      <c r="B7" s="70" t="s">
        <v>61</v>
      </c>
      <c r="C7" s="71" t="s">
        <v>62</v>
      </c>
      <c r="D7" s="71" t="s">
        <v>63</v>
      </c>
      <c r="E7" s="71" t="s">
        <v>64</v>
      </c>
      <c r="F7" s="71" t="s">
        <v>65</v>
      </c>
      <c r="G7" s="71" t="s">
        <v>66</v>
      </c>
      <c r="H7" s="71" t="s">
        <v>67</v>
      </c>
      <c r="I7" s="73"/>
      <c r="J7" s="167"/>
      <c r="K7" s="167"/>
      <c r="L7" s="167"/>
    </row>
    <row r="8" spans="1:12" ht="17.25" customHeight="1">
      <c r="A8" s="173"/>
      <c r="B8" s="74" t="s">
        <v>68</v>
      </c>
      <c r="C8" s="75" t="s">
        <v>127</v>
      </c>
      <c r="D8" s="75" t="s">
        <v>127</v>
      </c>
      <c r="E8" s="75" t="s">
        <v>127</v>
      </c>
      <c r="F8" s="75" t="s">
        <v>127</v>
      </c>
      <c r="G8" s="75" t="s">
        <v>69</v>
      </c>
      <c r="H8" s="75" t="s">
        <v>69</v>
      </c>
      <c r="I8" s="76"/>
      <c r="J8" s="168"/>
      <c r="K8" s="168"/>
      <c r="L8" s="168"/>
    </row>
    <row r="9" spans="1:12" ht="4.5" customHeight="1">
      <c r="A9" s="135"/>
      <c r="B9" s="136"/>
      <c r="C9" s="137"/>
      <c r="D9" s="137"/>
      <c r="E9" s="137"/>
      <c r="F9" s="137"/>
      <c r="G9" s="137"/>
      <c r="H9" s="137"/>
      <c r="I9" s="138"/>
      <c r="J9" s="139"/>
      <c r="L9" s="130"/>
    </row>
    <row r="10" spans="1:11" s="129" customFormat="1" ht="17.25" customHeight="1">
      <c r="A10" s="141" t="s">
        <v>2</v>
      </c>
      <c r="B10" s="142"/>
      <c r="C10" s="143"/>
      <c r="D10" s="144"/>
      <c r="E10" s="144"/>
      <c r="F10" s="144"/>
      <c r="G10" s="143"/>
      <c r="H10" s="144"/>
      <c r="I10" s="144"/>
      <c r="J10" s="145" t="s">
        <v>70</v>
      </c>
      <c r="K10" s="145"/>
    </row>
    <row r="11" spans="2:12" s="140" customFormat="1" ht="22.5" customHeight="1">
      <c r="B11" s="169" t="s">
        <v>71</v>
      </c>
      <c r="C11" s="169"/>
      <c r="D11" s="169"/>
      <c r="E11" s="169"/>
      <c r="F11" s="169"/>
      <c r="G11" s="169"/>
      <c r="H11" s="170"/>
      <c r="I11" s="146"/>
      <c r="J11" s="129"/>
      <c r="K11" s="147"/>
      <c r="L11" s="147"/>
    </row>
    <row r="12" spans="1:12" ht="16.5" customHeight="1">
      <c r="A12" s="148" t="s">
        <v>72</v>
      </c>
      <c r="B12" s="149">
        <v>2</v>
      </c>
      <c r="C12" s="150">
        <v>12578125</v>
      </c>
      <c r="D12" s="150">
        <v>8834406</v>
      </c>
      <c r="E12" s="150">
        <v>6227063</v>
      </c>
      <c r="F12" s="150">
        <v>5789189</v>
      </c>
      <c r="G12" s="150">
        <v>17737.04</v>
      </c>
      <c r="H12" s="150">
        <v>3192.67</v>
      </c>
      <c r="I12" s="151"/>
      <c r="J12" s="130" t="s">
        <v>73</v>
      </c>
      <c r="K12" s="130"/>
      <c r="L12" s="130"/>
    </row>
    <row r="13" spans="1:12" ht="16.5" customHeight="1">
      <c r="A13" s="148" t="s">
        <v>74</v>
      </c>
      <c r="B13" s="149">
        <v>4</v>
      </c>
      <c r="C13" s="150">
        <v>3245000</v>
      </c>
      <c r="D13" s="150">
        <v>1182309</v>
      </c>
      <c r="E13" s="150">
        <v>310048</v>
      </c>
      <c r="F13" s="150">
        <v>587145</v>
      </c>
      <c r="G13" s="150">
        <v>5688.3</v>
      </c>
      <c r="H13" s="150">
        <v>1251.43</v>
      </c>
      <c r="I13" s="151"/>
      <c r="J13" s="130" t="s">
        <v>75</v>
      </c>
      <c r="K13" s="130"/>
      <c r="L13" s="130"/>
    </row>
    <row r="14" spans="1:12" ht="16.5" customHeight="1">
      <c r="A14" s="148" t="s">
        <v>76</v>
      </c>
      <c r="B14" s="149">
        <v>8</v>
      </c>
      <c r="C14" s="150">
        <v>10182500</v>
      </c>
      <c r="D14" s="150">
        <v>5484715</v>
      </c>
      <c r="E14" s="150">
        <v>520034</v>
      </c>
      <c r="F14" s="150">
        <v>966547</v>
      </c>
      <c r="G14" s="150">
        <v>14679.82</v>
      </c>
      <c r="H14" s="150">
        <v>1908.38</v>
      </c>
      <c r="I14" s="151"/>
      <c r="J14" s="130" t="s">
        <v>77</v>
      </c>
      <c r="K14" s="130"/>
      <c r="L14" s="130"/>
    </row>
    <row r="15" spans="1:12" ht="16.5" customHeight="1">
      <c r="A15" s="148" t="s">
        <v>78</v>
      </c>
      <c r="B15" s="149">
        <v>2</v>
      </c>
      <c r="C15" s="150">
        <v>8551250</v>
      </c>
      <c r="D15" s="150">
        <v>6047608</v>
      </c>
      <c r="E15" s="150">
        <v>2503776</v>
      </c>
      <c r="F15" s="150">
        <v>2013574</v>
      </c>
      <c r="G15" s="150">
        <v>13370.44</v>
      </c>
      <c r="H15" s="150">
        <v>1283.56</v>
      </c>
      <c r="I15" s="151"/>
      <c r="J15" s="130" t="s">
        <v>79</v>
      </c>
      <c r="K15" s="130"/>
      <c r="L15" s="130"/>
    </row>
    <row r="16" spans="1:12" ht="16.5" customHeight="1">
      <c r="A16" s="148" t="s">
        <v>80</v>
      </c>
      <c r="B16" s="149">
        <v>11</v>
      </c>
      <c r="C16" s="150">
        <v>19273125</v>
      </c>
      <c r="D16" s="150">
        <v>3617763</v>
      </c>
      <c r="E16" s="150">
        <v>1605541</v>
      </c>
      <c r="F16" s="150">
        <v>1780982</v>
      </c>
      <c r="G16" s="150">
        <v>46952.42</v>
      </c>
      <c r="H16" s="150">
        <v>20424.3</v>
      </c>
      <c r="I16" s="151"/>
      <c r="J16" s="130" t="s">
        <v>81</v>
      </c>
      <c r="K16" s="130"/>
      <c r="L16" s="130"/>
    </row>
    <row r="17" spans="2:12" s="140" customFormat="1" ht="20.25" customHeight="1">
      <c r="B17" s="169" t="s">
        <v>82</v>
      </c>
      <c r="C17" s="169"/>
      <c r="D17" s="169"/>
      <c r="E17" s="169"/>
      <c r="F17" s="169"/>
      <c r="G17" s="169"/>
      <c r="H17" s="170"/>
      <c r="I17" s="146"/>
      <c r="J17" s="129"/>
      <c r="K17" s="147"/>
      <c r="L17" s="147"/>
    </row>
    <row r="18" spans="1:12" ht="16.5" customHeight="1">
      <c r="A18" s="148" t="s">
        <v>83</v>
      </c>
      <c r="B18" s="149">
        <v>4</v>
      </c>
      <c r="C18" s="150">
        <v>6138125</v>
      </c>
      <c r="D18" s="150">
        <v>2824153</v>
      </c>
      <c r="E18" s="150">
        <v>661487</v>
      </c>
      <c r="F18" s="150">
        <v>1401218</v>
      </c>
      <c r="G18" s="150">
        <v>14614.36</v>
      </c>
      <c r="H18" s="150">
        <v>3945.88</v>
      </c>
      <c r="I18" s="151"/>
      <c r="J18" s="148" t="s">
        <v>84</v>
      </c>
      <c r="K18" s="148"/>
      <c r="L18" s="130"/>
    </row>
    <row r="19" spans="1:12" ht="16.5" customHeight="1">
      <c r="A19" s="148" t="s">
        <v>85</v>
      </c>
      <c r="B19" s="149">
        <v>4</v>
      </c>
      <c r="C19" s="150">
        <v>5424375</v>
      </c>
      <c r="D19" s="150">
        <v>3266315</v>
      </c>
      <c r="E19" s="150">
        <v>1320820</v>
      </c>
      <c r="F19" s="150">
        <v>2081279</v>
      </c>
      <c r="G19" s="150">
        <v>8136.76</v>
      </c>
      <c r="H19" s="150">
        <v>2533.79</v>
      </c>
      <c r="I19" s="151"/>
      <c r="J19" s="148" t="s">
        <v>86</v>
      </c>
      <c r="K19" s="148"/>
      <c r="L19" s="130"/>
    </row>
    <row r="20" spans="1:12" ht="16.5" customHeight="1">
      <c r="A20" s="148" t="s">
        <v>87</v>
      </c>
      <c r="B20" s="149">
        <v>3</v>
      </c>
      <c r="C20" s="150">
        <v>2593750</v>
      </c>
      <c r="D20" s="150">
        <v>919028</v>
      </c>
      <c r="E20" s="150">
        <v>99850</v>
      </c>
      <c r="F20" s="150">
        <v>257700</v>
      </c>
      <c r="G20" s="150">
        <v>5290.86</v>
      </c>
      <c r="H20" s="150">
        <v>2013.17</v>
      </c>
      <c r="I20" s="151"/>
      <c r="J20" s="148" t="s">
        <v>88</v>
      </c>
      <c r="K20" s="148"/>
      <c r="L20" s="130"/>
    </row>
    <row r="21" spans="1:12" ht="16.5" customHeight="1">
      <c r="A21" s="148" t="s">
        <v>89</v>
      </c>
      <c r="B21" s="149">
        <v>6</v>
      </c>
      <c r="C21" s="150">
        <v>8643750</v>
      </c>
      <c r="D21" s="150">
        <v>4606339</v>
      </c>
      <c r="E21" s="150">
        <v>613850</v>
      </c>
      <c r="F21" s="150">
        <v>1283380</v>
      </c>
      <c r="G21" s="150">
        <v>30986.64</v>
      </c>
      <c r="H21" s="150">
        <v>14873.59</v>
      </c>
      <c r="I21" s="151"/>
      <c r="J21" s="148" t="s">
        <v>90</v>
      </c>
      <c r="K21" s="148"/>
      <c r="L21" s="130"/>
    </row>
    <row r="22" spans="2:12" s="140" customFormat="1" ht="22.5" customHeight="1">
      <c r="B22" s="169" t="s">
        <v>91</v>
      </c>
      <c r="C22" s="169"/>
      <c r="D22" s="169"/>
      <c r="E22" s="169"/>
      <c r="F22" s="169"/>
      <c r="G22" s="169"/>
      <c r="H22" s="170"/>
      <c r="I22" s="146"/>
      <c r="J22" s="129"/>
      <c r="K22" s="147"/>
      <c r="L22" s="147"/>
    </row>
    <row r="23" spans="1:12" ht="16.5" customHeight="1">
      <c r="A23" s="148" t="s">
        <v>92</v>
      </c>
      <c r="B23" s="149">
        <v>3</v>
      </c>
      <c r="C23" s="150">
        <v>3501875</v>
      </c>
      <c r="D23" s="150">
        <v>1076791</v>
      </c>
      <c r="E23" s="150">
        <v>383100</v>
      </c>
      <c r="F23" s="150">
        <v>426658</v>
      </c>
      <c r="G23" s="150">
        <v>5447.24</v>
      </c>
      <c r="H23" s="150">
        <v>2342.31</v>
      </c>
      <c r="I23" s="151"/>
      <c r="J23" s="148" t="s">
        <v>93</v>
      </c>
      <c r="K23" s="148"/>
      <c r="L23" s="130"/>
    </row>
    <row r="24" spans="1:12" ht="16.5" customHeight="1">
      <c r="A24" s="148" t="s">
        <v>94</v>
      </c>
      <c r="B24" s="149">
        <v>5</v>
      </c>
      <c r="C24" s="150">
        <v>4215625</v>
      </c>
      <c r="D24" s="150">
        <v>1598995</v>
      </c>
      <c r="E24" s="150">
        <v>335994</v>
      </c>
      <c r="F24" s="150">
        <v>362524</v>
      </c>
      <c r="G24" s="150">
        <v>9656.06</v>
      </c>
      <c r="H24" s="150">
        <v>2703.7</v>
      </c>
      <c r="I24" s="151"/>
      <c r="J24" s="148" t="s">
        <v>95</v>
      </c>
      <c r="K24" s="148"/>
      <c r="L24" s="152"/>
    </row>
    <row r="25" spans="2:12" s="140" customFormat="1" ht="21.75" customHeight="1">
      <c r="B25" s="169" t="s">
        <v>96</v>
      </c>
      <c r="C25" s="169"/>
      <c r="D25" s="169"/>
      <c r="E25" s="169"/>
      <c r="F25" s="169"/>
      <c r="G25" s="169"/>
      <c r="H25" s="170"/>
      <c r="I25" s="146"/>
      <c r="J25" s="129"/>
      <c r="K25" s="147"/>
      <c r="L25" s="129"/>
    </row>
    <row r="26" spans="1:12" ht="16.5" customHeight="1">
      <c r="A26" s="148" t="s">
        <v>97</v>
      </c>
      <c r="B26" s="149">
        <v>17</v>
      </c>
      <c r="C26" s="150">
        <v>11200000</v>
      </c>
      <c r="D26" s="150">
        <v>1196383</v>
      </c>
      <c r="E26" s="150">
        <v>91056</v>
      </c>
      <c r="F26" s="150">
        <v>267016</v>
      </c>
      <c r="G26" s="150">
        <v>31333.21</v>
      </c>
      <c r="H26" s="150">
        <v>13159.95</v>
      </c>
      <c r="I26" s="151"/>
      <c r="J26" s="148" t="s">
        <v>98</v>
      </c>
      <c r="K26" s="148"/>
      <c r="L26" s="130"/>
    </row>
    <row r="27" spans="1:11" s="140" customFormat="1" ht="16.5" customHeight="1">
      <c r="A27" s="148" t="s">
        <v>99</v>
      </c>
      <c r="B27" s="149">
        <v>4</v>
      </c>
      <c r="C27" s="150">
        <v>4934375</v>
      </c>
      <c r="D27" s="150">
        <v>1692484</v>
      </c>
      <c r="E27" s="150">
        <v>331320</v>
      </c>
      <c r="F27" s="150">
        <v>564382</v>
      </c>
      <c r="G27" s="150">
        <v>10711.15</v>
      </c>
      <c r="H27" s="150">
        <v>3695.35</v>
      </c>
      <c r="I27" s="151"/>
      <c r="J27" s="148" t="s">
        <v>100</v>
      </c>
      <c r="K27" s="148"/>
    </row>
    <row r="28" spans="1:11" s="140" customFormat="1" ht="16.5" customHeight="1">
      <c r="A28" s="148" t="s">
        <v>101</v>
      </c>
      <c r="B28" s="149">
        <v>20</v>
      </c>
      <c r="C28" s="150">
        <v>21186250</v>
      </c>
      <c r="D28" s="150">
        <v>4161143</v>
      </c>
      <c r="E28" s="150">
        <v>1988686</v>
      </c>
      <c r="F28" s="150">
        <v>3322958</v>
      </c>
      <c r="G28" s="150">
        <v>35594.19</v>
      </c>
      <c r="H28" s="150">
        <v>7368</v>
      </c>
      <c r="I28" s="151"/>
      <c r="J28" s="148" t="s">
        <v>102</v>
      </c>
      <c r="K28" s="148"/>
    </row>
    <row r="29" spans="1:12" ht="16.5" customHeight="1">
      <c r="A29" s="148" t="s">
        <v>103</v>
      </c>
      <c r="B29" s="149">
        <v>7</v>
      </c>
      <c r="C29" s="150">
        <v>6744375</v>
      </c>
      <c r="D29" s="150">
        <v>1386100</v>
      </c>
      <c r="E29" s="150">
        <v>410162</v>
      </c>
      <c r="F29" s="150">
        <v>585585</v>
      </c>
      <c r="G29" s="150">
        <v>11011.08</v>
      </c>
      <c r="H29" s="150">
        <v>1651.66</v>
      </c>
      <c r="I29" s="151"/>
      <c r="J29" s="148" t="s">
        <v>104</v>
      </c>
      <c r="K29" s="148"/>
      <c r="L29" s="130"/>
    </row>
    <row r="30" spans="1:12" ht="16.5" customHeight="1">
      <c r="A30" s="148" t="s">
        <v>105</v>
      </c>
      <c r="B30" s="149">
        <v>11</v>
      </c>
      <c r="C30" s="150">
        <v>14760000</v>
      </c>
      <c r="D30" s="150">
        <v>5787450</v>
      </c>
      <c r="E30" s="150">
        <v>952157</v>
      </c>
      <c r="F30" s="150">
        <v>1934067</v>
      </c>
      <c r="G30" s="150">
        <v>28632.04</v>
      </c>
      <c r="H30" s="150">
        <v>4581.13</v>
      </c>
      <c r="I30" s="151"/>
      <c r="J30" s="148" t="s">
        <v>106</v>
      </c>
      <c r="K30" s="148"/>
      <c r="L30" s="130"/>
    </row>
    <row r="31" spans="1:12" s="140" customFormat="1" ht="18.75" customHeight="1">
      <c r="A31" s="153" t="s">
        <v>107</v>
      </c>
      <c r="B31" s="154">
        <v>16</v>
      </c>
      <c r="C31" s="155">
        <v>21456250</v>
      </c>
      <c r="D31" s="155">
        <v>8845927</v>
      </c>
      <c r="E31" s="155">
        <v>1635511</v>
      </c>
      <c r="F31" s="155">
        <v>3671861</v>
      </c>
      <c r="G31" s="155">
        <v>45467.98</v>
      </c>
      <c r="H31" s="155">
        <v>11821.67</v>
      </c>
      <c r="I31" s="156"/>
      <c r="J31" s="153" t="s">
        <v>108</v>
      </c>
      <c r="K31" s="153"/>
      <c r="L31" s="134"/>
    </row>
    <row r="32" spans="1:12" ht="22.5" customHeight="1" hidden="1">
      <c r="A32" s="148"/>
      <c r="B32" s="149"/>
      <c r="C32" s="157"/>
      <c r="D32" s="151"/>
      <c r="E32" s="157"/>
      <c r="F32" s="151"/>
      <c r="G32" s="157"/>
      <c r="H32" s="151"/>
      <c r="I32" s="158"/>
      <c r="J32" s="148"/>
      <c r="K32" s="148"/>
      <c r="L32" s="152"/>
    </row>
    <row r="33" spans="1:12" ht="19.5" customHeight="1">
      <c r="A33" s="129" t="s">
        <v>165</v>
      </c>
      <c r="B33" s="159"/>
      <c r="J33" s="130"/>
      <c r="K33" s="130"/>
      <c r="L33" s="160"/>
    </row>
    <row r="34" spans="1:12" ht="13.5" customHeight="1">
      <c r="A34" s="129" t="s">
        <v>166</v>
      </c>
      <c r="J34" s="130"/>
      <c r="K34" s="130"/>
      <c r="L34" s="130"/>
    </row>
    <row r="35" spans="1:12" ht="15" customHeight="1">
      <c r="A35" s="133"/>
      <c r="J35" s="130"/>
      <c r="K35" s="130"/>
      <c r="L35" s="130"/>
    </row>
    <row r="36" spans="1:12" ht="3.75" customHeight="1">
      <c r="A36" s="134"/>
      <c r="B36" s="134"/>
      <c r="C36" s="76"/>
      <c r="D36" s="76"/>
      <c r="E36" s="76"/>
      <c r="F36" s="76"/>
      <c r="G36" s="76"/>
      <c r="H36" s="76"/>
      <c r="I36" s="76"/>
      <c r="J36" s="130"/>
      <c r="K36" s="130"/>
      <c r="L36" s="130"/>
    </row>
    <row r="37" spans="1:12" ht="19.5" customHeight="1">
      <c r="A37" s="171" t="s">
        <v>52</v>
      </c>
      <c r="B37" s="68" t="s">
        <v>53</v>
      </c>
      <c r="C37" s="69" t="s">
        <v>130</v>
      </c>
      <c r="D37" s="69" t="s">
        <v>54</v>
      </c>
      <c r="E37" s="69" t="s">
        <v>55</v>
      </c>
      <c r="F37" s="69" t="s">
        <v>131</v>
      </c>
      <c r="G37" s="69" t="s">
        <v>56</v>
      </c>
      <c r="H37" s="69" t="s">
        <v>132</v>
      </c>
      <c r="I37" s="2"/>
      <c r="J37" s="166" t="s">
        <v>57</v>
      </c>
      <c r="K37" s="166"/>
      <c r="L37" s="166"/>
    </row>
    <row r="38" spans="1:12" ht="19.5" customHeight="1">
      <c r="A38" s="172"/>
      <c r="B38" s="70" t="s">
        <v>58</v>
      </c>
      <c r="C38" s="71" t="s">
        <v>59</v>
      </c>
      <c r="D38" s="71" t="s">
        <v>59</v>
      </c>
      <c r="E38" s="71" t="s">
        <v>59</v>
      </c>
      <c r="F38" s="71" t="s">
        <v>59</v>
      </c>
      <c r="G38" s="71" t="s">
        <v>60</v>
      </c>
      <c r="H38" s="71" t="s">
        <v>60</v>
      </c>
      <c r="I38" s="72"/>
      <c r="J38" s="167"/>
      <c r="K38" s="167"/>
      <c r="L38" s="167"/>
    </row>
    <row r="39" spans="1:12" ht="19.5" customHeight="1">
      <c r="A39" s="172"/>
      <c r="B39" s="70" t="s">
        <v>61</v>
      </c>
      <c r="C39" s="71" t="s">
        <v>62</v>
      </c>
      <c r="D39" s="71" t="s">
        <v>63</v>
      </c>
      <c r="E39" s="71" t="s">
        <v>64</v>
      </c>
      <c r="F39" s="71" t="s">
        <v>65</v>
      </c>
      <c r="G39" s="71" t="s">
        <v>66</v>
      </c>
      <c r="H39" s="71" t="s">
        <v>67</v>
      </c>
      <c r="I39" s="73"/>
      <c r="J39" s="167"/>
      <c r="K39" s="167"/>
      <c r="L39" s="167"/>
    </row>
    <row r="40" spans="1:12" ht="19.5" customHeight="1">
      <c r="A40" s="173"/>
      <c r="B40" s="74" t="s">
        <v>68</v>
      </c>
      <c r="C40" s="75" t="s">
        <v>127</v>
      </c>
      <c r="D40" s="75" t="s">
        <v>127</v>
      </c>
      <c r="E40" s="75" t="s">
        <v>127</v>
      </c>
      <c r="F40" s="75" t="s">
        <v>127</v>
      </c>
      <c r="G40" s="75" t="s">
        <v>69</v>
      </c>
      <c r="H40" s="75" t="s">
        <v>69</v>
      </c>
      <c r="I40" s="76"/>
      <c r="J40" s="168"/>
      <c r="K40" s="168"/>
      <c r="L40" s="168"/>
    </row>
    <row r="41" spans="2:12" ht="22.5" customHeight="1">
      <c r="B41" s="169" t="s">
        <v>109</v>
      </c>
      <c r="C41" s="169"/>
      <c r="D41" s="169"/>
      <c r="E41" s="169"/>
      <c r="F41" s="169"/>
      <c r="G41" s="169"/>
      <c r="H41" s="170"/>
      <c r="I41" s="161"/>
      <c r="J41" s="147"/>
      <c r="K41" s="147"/>
      <c r="L41" s="147"/>
    </row>
    <row r="42" spans="1:12" ht="16.5" customHeight="1">
      <c r="A42" s="148" t="s">
        <v>110</v>
      </c>
      <c r="B42" s="149">
        <v>37</v>
      </c>
      <c r="C42" s="150">
        <v>35888750</v>
      </c>
      <c r="D42" s="150">
        <v>17160478</v>
      </c>
      <c r="E42" s="150">
        <v>1763056</v>
      </c>
      <c r="F42" s="150">
        <v>5334740</v>
      </c>
      <c r="G42" s="150">
        <v>98258.21</v>
      </c>
      <c r="H42" s="150">
        <v>34007.17</v>
      </c>
      <c r="I42" s="151"/>
      <c r="J42" s="148" t="s">
        <v>111</v>
      </c>
      <c r="K42" s="148"/>
      <c r="L42" s="130"/>
    </row>
    <row r="43" spans="1:12" ht="16.5" customHeight="1">
      <c r="A43" s="148" t="s">
        <v>112</v>
      </c>
      <c r="B43" s="149">
        <v>20</v>
      </c>
      <c r="C43" s="150">
        <v>30923125</v>
      </c>
      <c r="D43" s="150">
        <v>16166210</v>
      </c>
      <c r="E43" s="150">
        <v>2767196</v>
      </c>
      <c r="F43" s="150">
        <v>4724733</v>
      </c>
      <c r="G43" s="150">
        <v>63597.74</v>
      </c>
      <c r="H43" s="150">
        <v>7377.34</v>
      </c>
      <c r="I43" s="151"/>
      <c r="J43" s="148" t="s">
        <v>113</v>
      </c>
      <c r="K43" s="148"/>
      <c r="L43" s="130"/>
    </row>
    <row r="44" spans="1:12" ht="16.5" customHeight="1">
      <c r="A44" s="148" t="s">
        <v>114</v>
      </c>
      <c r="B44" s="149">
        <v>31</v>
      </c>
      <c r="C44" s="150">
        <v>43562500</v>
      </c>
      <c r="D44" s="150">
        <v>25670203</v>
      </c>
      <c r="E44" s="150">
        <v>2054166</v>
      </c>
      <c r="F44" s="150">
        <v>5480586</v>
      </c>
      <c r="G44" s="150">
        <v>87119.28</v>
      </c>
      <c r="H44" s="150">
        <v>8189.21</v>
      </c>
      <c r="I44" s="151"/>
      <c r="J44" s="148" t="s">
        <v>115</v>
      </c>
      <c r="K44" s="148"/>
      <c r="L44" s="130"/>
    </row>
    <row r="45" spans="2:12" ht="20.25" customHeight="1">
      <c r="B45" s="169" t="s">
        <v>116</v>
      </c>
      <c r="C45" s="169"/>
      <c r="D45" s="169"/>
      <c r="E45" s="169"/>
      <c r="F45" s="169"/>
      <c r="G45" s="169"/>
      <c r="H45" s="170"/>
      <c r="I45" s="146"/>
      <c r="J45" s="147"/>
      <c r="K45" s="147"/>
      <c r="L45" s="147"/>
    </row>
    <row r="46" spans="1:12" ht="16.5" customHeight="1">
      <c r="A46" s="148" t="s">
        <v>117</v>
      </c>
      <c r="B46" s="149">
        <v>13</v>
      </c>
      <c r="C46" s="150">
        <v>16470000</v>
      </c>
      <c r="D46" s="150">
        <v>7577625</v>
      </c>
      <c r="E46" s="150">
        <v>1480131</v>
      </c>
      <c r="F46" s="150">
        <v>2447031</v>
      </c>
      <c r="G46" s="150">
        <v>43280.52</v>
      </c>
      <c r="H46" s="150">
        <v>18610.63</v>
      </c>
      <c r="I46" s="151"/>
      <c r="J46" s="148" t="s">
        <v>118</v>
      </c>
      <c r="K46" s="148"/>
      <c r="L46" s="162"/>
    </row>
    <row r="47" spans="1:12" ht="16.5" customHeight="1">
      <c r="A47" s="148" t="s">
        <v>119</v>
      </c>
      <c r="B47" s="149">
        <v>8</v>
      </c>
      <c r="C47" s="150">
        <v>7640625</v>
      </c>
      <c r="D47" s="150">
        <v>2988415</v>
      </c>
      <c r="E47" s="150">
        <v>107465</v>
      </c>
      <c r="F47" s="150">
        <v>377849</v>
      </c>
      <c r="G47" s="150">
        <v>13688.44</v>
      </c>
      <c r="H47" s="150">
        <v>6022.91</v>
      </c>
      <c r="I47" s="151"/>
      <c r="J47" s="148" t="s">
        <v>120</v>
      </c>
      <c r="K47" s="148"/>
      <c r="L47" s="130"/>
    </row>
    <row r="48" spans="1:12" ht="16.5" customHeight="1">
      <c r="A48" s="148" t="s">
        <v>121</v>
      </c>
      <c r="B48" s="149">
        <v>3</v>
      </c>
      <c r="C48" s="150">
        <v>5309375</v>
      </c>
      <c r="D48" s="150">
        <v>2861808</v>
      </c>
      <c r="E48" s="150">
        <v>688275</v>
      </c>
      <c r="F48" s="150">
        <v>969892</v>
      </c>
      <c r="G48" s="150">
        <v>12821.5</v>
      </c>
      <c r="H48" s="150">
        <v>3461.81</v>
      </c>
      <c r="I48" s="151"/>
      <c r="J48" s="148" t="s">
        <v>122</v>
      </c>
      <c r="K48" s="148"/>
      <c r="L48" s="130"/>
    </row>
    <row r="49" spans="1:12" ht="16.5" customHeight="1">
      <c r="A49" s="148" t="s">
        <v>123</v>
      </c>
      <c r="B49" s="149">
        <v>2</v>
      </c>
      <c r="C49" s="150">
        <v>2411250</v>
      </c>
      <c r="D49" s="150">
        <v>1105571</v>
      </c>
      <c r="E49" s="150">
        <v>250190</v>
      </c>
      <c r="F49" s="150">
        <v>323000</v>
      </c>
      <c r="G49" s="150">
        <v>7170.93</v>
      </c>
      <c r="H49" s="150">
        <v>3155.21</v>
      </c>
      <c r="I49" s="151"/>
      <c r="J49" s="148" t="s">
        <v>124</v>
      </c>
      <c r="K49" s="148"/>
      <c r="L49" s="130"/>
    </row>
    <row r="50" spans="1:12" ht="16.5" customHeight="1">
      <c r="A50" s="148" t="s">
        <v>125</v>
      </c>
      <c r="B50" s="149">
        <v>13</v>
      </c>
      <c r="C50" s="150">
        <v>13232500</v>
      </c>
      <c r="D50" s="150">
        <v>3921900</v>
      </c>
      <c r="E50" s="150">
        <v>237917</v>
      </c>
      <c r="F50" s="150">
        <v>632080</v>
      </c>
      <c r="G50" s="150">
        <v>46080.63</v>
      </c>
      <c r="H50" s="150">
        <v>17510.64</v>
      </c>
      <c r="I50" s="151"/>
      <c r="J50" s="148" t="s">
        <v>126</v>
      </c>
      <c r="K50" s="148"/>
      <c r="L50" s="130"/>
    </row>
    <row r="51" spans="1:12" ht="15" customHeight="1">
      <c r="A51" s="134"/>
      <c r="B51" s="154"/>
      <c r="C51" s="155"/>
      <c r="D51" s="155"/>
      <c r="E51" s="155"/>
      <c r="F51" s="155"/>
      <c r="G51" s="155"/>
      <c r="H51" s="163"/>
      <c r="I51" s="156"/>
      <c r="J51" s="164"/>
      <c r="K51" s="164"/>
      <c r="L51" s="134"/>
    </row>
    <row r="52" spans="1:12" ht="5.25" customHeight="1">
      <c r="A52" s="140"/>
      <c r="B52" s="140"/>
      <c r="L52" s="130"/>
    </row>
    <row r="53" spans="1:12" ht="17.25" customHeight="1">
      <c r="A53" s="165" t="s">
        <v>133</v>
      </c>
      <c r="B53" s="140"/>
      <c r="L53" s="130"/>
    </row>
    <row r="54" spans="1:12" ht="17.25" customHeight="1">
      <c r="A54" s="140" t="s">
        <v>134</v>
      </c>
      <c r="B54" s="140"/>
      <c r="L54" s="130"/>
    </row>
    <row r="55" spans="1:12" ht="17.25" customHeight="1">
      <c r="A55" s="140" t="s">
        <v>135</v>
      </c>
      <c r="B55" s="140"/>
      <c r="L55" s="130"/>
    </row>
    <row r="56" spans="1:12" ht="17.25" customHeight="1">
      <c r="A56" s="140" t="s">
        <v>220</v>
      </c>
      <c r="B56" s="140"/>
      <c r="L56" s="130"/>
    </row>
    <row r="57" spans="1:12" ht="17.25" customHeight="1">
      <c r="A57" s="140" t="s">
        <v>136</v>
      </c>
      <c r="B57" s="140"/>
      <c r="L57" s="130"/>
    </row>
    <row r="58" spans="1:12" ht="17.25" customHeight="1">
      <c r="A58" s="140" t="s">
        <v>218</v>
      </c>
      <c r="B58" s="140"/>
      <c r="L58" s="130"/>
    </row>
    <row r="59" spans="1:12" ht="17.25" customHeight="1">
      <c r="A59" s="140" t="s">
        <v>219</v>
      </c>
      <c r="B59" s="140"/>
      <c r="L59" s="130"/>
    </row>
    <row r="60" spans="1:12" ht="17.25" customHeight="1">
      <c r="A60" s="140"/>
      <c r="B60" s="140"/>
      <c r="L60" s="130"/>
    </row>
    <row r="61" spans="1:12" ht="17.25" customHeight="1">
      <c r="A61" s="140"/>
      <c r="B61" s="140"/>
      <c r="L61" s="130"/>
    </row>
    <row r="62" spans="1:12" ht="7.5" customHeight="1">
      <c r="A62" s="140"/>
      <c r="B62" s="140"/>
      <c r="L62" s="130"/>
    </row>
    <row r="63" spans="1:12" ht="18" customHeight="1">
      <c r="A63" s="140"/>
      <c r="B63" s="140"/>
      <c r="L63" s="130"/>
    </row>
    <row r="64" spans="1:12" ht="18" customHeight="1">
      <c r="A64" s="140"/>
      <c r="B64" s="140"/>
      <c r="L64" s="130"/>
    </row>
    <row r="65" spans="10:12" ht="15.75" customHeight="1">
      <c r="J65" s="130"/>
      <c r="K65" s="130"/>
      <c r="L65" s="130"/>
    </row>
    <row r="66" spans="10:12" ht="15.75" customHeight="1">
      <c r="J66" s="130"/>
      <c r="K66" s="130"/>
      <c r="L66" s="130"/>
    </row>
    <row r="67" spans="1:2" ht="6" customHeight="1">
      <c r="A67" s="140"/>
      <c r="B67" s="140"/>
    </row>
    <row r="68" spans="1:2" ht="18.75">
      <c r="A68" s="140"/>
      <c r="B68" s="140"/>
    </row>
  </sheetData>
  <sheetProtection/>
  <mergeCells count="10">
    <mergeCell ref="A5:A8"/>
    <mergeCell ref="B11:H11"/>
    <mergeCell ref="B22:H22"/>
    <mergeCell ref="A37:A40"/>
    <mergeCell ref="J37:L40"/>
    <mergeCell ref="J5:L8"/>
    <mergeCell ref="B17:H17"/>
    <mergeCell ref="B41:H41"/>
    <mergeCell ref="B45:H45"/>
    <mergeCell ref="B25:H25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9"/>
  <sheetViews>
    <sheetView showGridLines="0" zoomScalePageLayoutView="0" workbookViewId="0" topLeftCell="A1">
      <selection activeCell="P29" sqref="P29"/>
    </sheetView>
  </sheetViews>
  <sheetFormatPr defaultColWidth="9.140625" defaultRowHeight="21.75"/>
  <cols>
    <col min="1" max="1" width="0.71875" style="5" customWidth="1"/>
    <col min="2" max="2" width="6.00390625" style="5" customWidth="1"/>
    <col min="3" max="3" width="5.57421875" style="5" customWidth="1"/>
    <col min="4" max="4" width="1.421875" style="5" customWidth="1"/>
    <col min="5" max="5" width="5.7109375" style="5" customWidth="1"/>
    <col min="6" max="6" width="5.28125" style="5" customWidth="1"/>
    <col min="7" max="7" width="0.5625" style="5" customWidth="1"/>
    <col min="8" max="8" width="5.28125" style="5" customWidth="1"/>
    <col min="9" max="9" width="0.5625" style="5" customWidth="1"/>
    <col min="10" max="10" width="5.140625" style="5" customWidth="1"/>
    <col min="11" max="11" width="0.5625" style="5" customWidth="1"/>
    <col min="12" max="12" width="5.57421875" style="5" customWidth="1"/>
    <col min="13" max="13" width="0.71875" style="5" customWidth="1"/>
    <col min="14" max="14" width="4.57421875" style="5" customWidth="1"/>
    <col min="15" max="15" width="0.42578125" style="5" customWidth="1"/>
    <col min="16" max="16" width="4.57421875" style="5" customWidth="1"/>
    <col min="17" max="17" width="0.5625" style="5" customWidth="1"/>
    <col min="18" max="18" width="4.57421875" style="5" customWidth="1"/>
    <col min="19" max="19" width="0.5625" style="5" customWidth="1"/>
    <col min="20" max="20" width="5.28125" style="5" customWidth="1"/>
    <col min="21" max="21" width="0.5625" style="5" customWidth="1"/>
    <col min="22" max="22" width="5.28125" style="5" customWidth="1"/>
    <col min="23" max="23" width="0.5625" style="5" customWidth="1"/>
    <col min="24" max="24" width="5.7109375" style="5" customWidth="1"/>
    <col min="25" max="25" width="5.28125" style="5" customWidth="1"/>
    <col min="26" max="26" width="0.5625" style="5" customWidth="1"/>
    <col min="27" max="27" width="5.28125" style="5" customWidth="1"/>
    <col min="28" max="28" width="0.5625" style="5" customWidth="1"/>
    <col min="29" max="29" width="5.28125" style="5" customWidth="1"/>
    <col min="30" max="30" width="0.5625" style="5" customWidth="1"/>
    <col min="31" max="31" width="5.57421875" style="5" customWidth="1"/>
    <col min="32" max="32" width="0.5625" style="5" customWidth="1"/>
    <col min="33" max="33" width="4.57421875" style="5" customWidth="1"/>
    <col min="34" max="34" width="0.5625" style="5" customWidth="1"/>
    <col min="35" max="35" width="4.57421875" style="5" customWidth="1"/>
    <col min="36" max="36" width="0.5625" style="5" customWidth="1"/>
    <col min="37" max="37" width="4.57421875" style="5" customWidth="1"/>
    <col min="38" max="38" width="0.5625" style="5" customWidth="1"/>
    <col min="39" max="39" width="5.28125" style="5" customWidth="1"/>
    <col min="40" max="40" width="0.5625" style="5" customWidth="1"/>
    <col min="41" max="41" width="5.421875" style="5" customWidth="1"/>
    <col min="42" max="43" width="0.5625" style="5" customWidth="1"/>
    <col min="44" max="44" width="19.421875" style="5" customWidth="1"/>
    <col min="45" max="45" width="0.85546875" style="5" customWidth="1"/>
    <col min="46" max="46" width="4.140625" style="5" customWidth="1"/>
    <col min="47" max="16384" width="9.140625" style="5" customWidth="1"/>
  </cols>
  <sheetData>
    <row r="1" spans="2:4" s="3" customFormat="1" ht="21">
      <c r="B1" s="3" t="s">
        <v>0</v>
      </c>
      <c r="C1" s="4">
        <v>19.2</v>
      </c>
      <c r="D1" s="3" t="s">
        <v>157</v>
      </c>
    </row>
    <row r="2" spans="2:4" s="7" customFormat="1" ht="18.75">
      <c r="B2" s="7" t="s">
        <v>1</v>
      </c>
      <c r="C2" s="18">
        <v>19.2</v>
      </c>
      <c r="D2" s="7" t="s">
        <v>158</v>
      </c>
    </row>
    <row r="3" spans="1:42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4" ht="21.75" customHeight="1">
      <c r="A4" s="181" t="s">
        <v>50</v>
      </c>
      <c r="B4" s="182"/>
      <c r="C4" s="182"/>
      <c r="D4" s="183"/>
      <c r="E4" s="200" t="s">
        <v>24</v>
      </c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2"/>
      <c r="X4" s="200" t="s">
        <v>48</v>
      </c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2"/>
      <c r="AQ4" s="29"/>
      <c r="AR4" s="30"/>
    </row>
    <row r="5" spans="1:44" s="9" customFormat="1" ht="24" customHeight="1">
      <c r="A5" s="184"/>
      <c r="B5" s="184"/>
      <c r="C5" s="184"/>
      <c r="D5" s="185"/>
      <c r="E5" s="31"/>
      <c r="F5" s="196" t="s">
        <v>5</v>
      </c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31"/>
      <c r="Y5" s="196" t="s">
        <v>5</v>
      </c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4"/>
      <c r="AQ5" s="32"/>
      <c r="AR5" s="33"/>
    </row>
    <row r="6" spans="1:44" s="9" customFormat="1" ht="21.75" customHeight="1">
      <c r="A6" s="184"/>
      <c r="B6" s="184"/>
      <c r="C6" s="184"/>
      <c r="D6" s="185"/>
      <c r="E6" s="34" t="s">
        <v>2</v>
      </c>
      <c r="F6" s="188" t="s">
        <v>6</v>
      </c>
      <c r="G6" s="194"/>
      <c r="H6" s="194"/>
      <c r="I6" s="194"/>
      <c r="J6" s="194"/>
      <c r="K6" s="189"/>
      <c r="L6" s="190" t="s">
        <v>26</v>
      </c>
      <c r="M6" s="191"/>
      <c r="N6" s="35"/>
      <c r="O6" s="35"/>
      <c r="P6" s="190" t="s">
        <v>27</v>
      </c>
      <c r="Q6" s="191"/>
      <c r="R6" s="190" t="s">
        <v>31</v>
      </c>
      <c r="S6" s="191"/>
      <c r="T6" s="190" t="s">
        <v>36</v>
      </c>
      <c r="U6" s="191"/>
      <c r="V6" s="190" t="s">
        <v>36</v>
      </c>
      <c r="W6" s="191"/>
      <c r="X6" s="36" t="s">
        <v>2</v>
      </c>
      <c r="Y6" s="188" t="s">
        <v>6</v>
      </c>
      <c r="Z6" s="194"/>
      <c r="AA6" s="194"/>
      <c r="AB6" s="194"/>
      <c r="AC6" s="194"/>
      <c r="AD6" s="189"/>
      <c r="AE6" s="190" t="s">
        <v>26</v>
      </c>
      <c r="AF6" s="191"/>
      <c r="AG6" s="35"/>
      <c r="AH6" s="35"/>
      <c r="AI6" s="190" t="s">
        <v>27</v>
      </c>
      <c r="AJ6" s="191"/>
      <c r="AK6" s="190" t="s">
        <v>31</v>
      </c>
      <c r="AL6" s="191"/>
      <c r="AM6" s="190" t="s">
        <v>36</v>
      </c>
      <c r="AN6" s="191"/>
      <c r="AO6" s="190" t="s">
        <v>36</v>
      </c>
      <c r="AP6" s="191"/>
      <c r="AQ6" s="192" t="s">
        <v>51</v>
      </c>
      <c r="AR6" s="199"/>
    </row>
    <row r="7" spans="1:44" s="9" customFormat="1" ht="21.75" customHeight="1">
      <c r="A7" s="184"/>
      <c r="B7" s="184"/>
      <c r="C7" s="184"/>
      <c r="D7" s="185"/>
      <c r="E7" s="34" t="s">
        <v>4</v>
      </c>
      <c r="F7" s="179" t="s">
        <v>7</v>
      </c>
      <c r="G7" s="195"/>
      <c r="H7" s="195"/>
      <c r="I7" s="195"/>
      <c r="J7" s="195"/>
      <c r="K7" s="180"/>
      <c r="L7" s="174" t="s">
        <v>25</v>
      </c>
      <c r="M7" s="175"/>
      <c r="N7" s="174" t="s">
        <v>9</v>
      </c>
      <c r="O7" s="175"/>
      <c r="P7" s="174" t="s">
        <v>28</v>
      </c>
      <c r="Q7" s="175"/>
      <c r="R7" s="174" t="s">
        <v>30</v>
      </c>
      <c r="S7" s="175"/>
      <c r="T7" s="174" t="s">
        <v>35</v>
      </c>
      <c r="U7" s="175"/>
      <c r="V7" s="174" t="s">
        <v>39</v>
      </c>
      <c r="W7" s="198"/>
      <c r="X7" s="36" t="s">
        <v>4</v>
      </c>
      <c r="Y7" s="179" t="s">
        <v>7</v>
      </c>
      <c r="Z7" s="195"/>
      <c r="AA7" s="195"/>
      <c r="AB7" s="195"/>
      <c r="AC7" s="195"/>
      <c r="AD7" s="180"/>
      <c r="AE7" s="174" t="s">
        <v>25</v>
      </c>
      <c r="AF7" s="175"/>
      <c r="AG7" s="174" t="s">
        <v>9</v>
      </c>
      <c r="AH7" s="175"/>
      <c r="AI7" s="174" t="s">
        <v>28</v>
      </c>
      <c r="AJ7" s="175"/>
      <c r="AK7" s="174" t="s">
        <v>30</v>
      </c>
      <c r="AL7" s="175"/>
      <c r="AM7" s="174" t="s">
        <v>35</v>
      </c>
      <c r="AN7" s="175"/>
      <c r="AO7" s="174" t="s">
        <v>39</v>
      </c>
      <c r="AP7" s="175"/>
      <c r="AQ7" s="192"/>
      <c r="AR7" s="199"/>
    </row>
    <row r="8" spans="1:44" s="9" customFormat="1" ht="21.75" customHeight="1">
      <c r="A8" s="184"/>
      <c r="B8" s="184"/>
      <c r="C8" s="184"/>
      <c r="D8" s="185"/>
      <c r="E8" s="34"/>
      <c r="F8" s="174" t="s">
        <v>32</v>
      </c>
      <c r="G8" s="175"/>
      <c r="H8" s="174" t="s">
        <v>33</v>
      </c>
      <c r="I8" s="175"/>
      <c r="J8" s="198" t="s">
        <v>34</v>
      </c>
      <c r="K8" s="175"/>
      <c r="L8" s="174" t="s">
        <v>10</v>
      </c>
      <c r="M8" s="175"/>
      <c r="N8" s="174" t="s">
        <v>11</v>
      </c>
      <c r="O8" s="175"/>
      <c r="P8" s="192" t="s">
        <v>29</v>
      </c>
      <c r="Q8" s="193"/>
      <c r="R8" s="174" t="s">
        <v>13</v>
      </c>
      <c r="S8" s="175"/>
      <c r="T8" s="174" t="s">
        <v>14</v>
      </c>
      <c r="U8" s="175"/>
      <c r="V8" s="174" t="s">
        <v>37</v>
      </c>
      <c r="W8" s="198"/>
      <c r="X8" s="36"/>
      <c r="Y8" s="188" t="s">
        <v>32</v>
      </c>
      <c r="Z8" s="189"/>
      <c r="AA8" s="188" t="s">
        <v>33</v>
      </c>
      <c r="AB8" s="189"/>
      <c r="AC8" s="188" t="s">
        <v>34</v>
      </c>
      <c r="AD8" s="189"/>
      <c r="AE8" s="174" t="s">
        <v>10</v>
      </c>
      <c r="AF8" s="175"/>
      <c r="AG8" s="174" t="s">
        <v>11</v>
      </c>
      <c r="AH8" s="175"/>
      <c r="AI8" s="192" t="s">
        <v>29</v>
      </c>
      <c r="AJ8" s="193"/>
      <c r="AK8" s="174" t="s">
        <v>13</v>
      </c>
      <c r="AL8" s="175"/>
      <c r="AM8" s="174" t="s">
        <v>14</v>
      </c>
      <c r="AN8" s="175"/>
      <c r="AO8" s="174" t="s">
        <v>37</v>
      </c>
      <c r="AP8" s="175"/>
      <c r="AQ8" s="32"/>
      <c r="AR8" s="37"/>
    </row>
    <row r="9" spans="1:44" s="9" customFormat="1" ht="21.75" customHeight="1">
      <c r="A9" s="186"/>
      <c r="B9" s="186"/>
      <c r="C9" s="186"/>
      <c r="D9" s="187"/>
      <c r="E9" s="38"/>
      <c r="F9" s="179" t="s">
        <v>15</v>
      </c>
      <c r="G9" s="180"/>
      <c r="H9" s="179" t="s">
        <v>15</v>
      </c>
      <c r="I9" s="180"/>
      <c r="J9" s="195" t="s">
        <v>16</v>
      </c>
      <c r="K9" s="180"/>
      <c r="L9" s="179" t="s">
        <v>17</v>
      </c>
      <c r="M9" s="180"/>
      <c r="N9" s="1"/>
      <c r="O9" s="1"/>
      <c r="P9" s="179" t="s">
        <v>12</v>
      </c>
      <c r="Q9" s="180"/>
      <c r="R9" s="179" t="s">
        <v>18</v>
      </c>
      <c r="S9" s="180"/>
      <c r="T9" s="179" t="s">
        <v>19</v>
      </c>
      <c r="U9" s="180"/>
      <c r="V9" s="179" t="s">
        <v>38</v>
      </c>
      <c r="W9" s="180"/>
      <c r="X9" s="39"/>
      <c r="Y9" s="179" t="s">
        <v>15</v>
      </c>
      <c r="Z9" s="180"/>
      <c r="AA9" s="179" t="s">
        <v>15</v>
      </c>
      <c r="AB9" s="180"/>
      <c r="AC9" s="179" t="s">
        <v>16</v>
      </c>
      <c r="AD9" s="180"/>
      <c r="AE9" s="179" t="s">
        <v>17</v>
      </c>
      <c r="AF9" s="180"/>
      <c r="AG9" s="1"/>
      <c r="AH9" s="1"/>
      <c r="AI9" s="179" t="s">
        <v>12</v>
      </c>
      <c r="AJ9" s="180"/>
      <c r="AK9" s="179" t="s">
        <v>18</v>
      </c>
      <c r="AL9" s="180"/>
      <c r="AM9" s="179" t="s">
        <v>19</v>
      </c>
      <c r="AN9" s="180"/>
      <c r="AO9" s="179" t="s">
        <v>38</v>
      </c>
      <c r="AP9" s="180"/>
      <c r="AQ9" s="40"/>
      <c r="AR9" s="41"/>
    </row>
    <row r="10" spans="1:44" s="12" customFormat="1" ht="3" customHeight="1">
      <c r="A10" s="19"/>
      <c r="B10" s="19"/>
      <c r="C10" s="19"/>
      <c r="D10" s="22"/>
      <c r="E10" s="19"/>
      <c r="F10" s="21"/>
      <c r="G10" s="24"/>
      <c r="H10" s="21"/>
      <c r="I10" s="24"/>
      <c r="J10" s="16"/>
      <c r="K10" s="16"/>
      <c r="L10" s="21"/>
      <c r="M10" s="24"/>
      <c r="N10" s="16"/>
      <c r="O10" s="16"/>
      <c r="P10" s="21"/>
      <c r="Q10" s="24"/>
      <c r="R10" s="16"/>
      <c r="S10" s="16"/>
      <c r="T10" s="21"/>
      <c r="U10" s="24"/>
      <c r="V10" s="16"/>
      <c r="W10" s="16"/>
      <c r="X10" s="26"/>
      <c r="Y10" s="21"/>
      <c r="Z10" s="24"/>
      <c r="AA10" s="21"/>
      <c r="AB10" s="24"/>
      <c r="AC10" s="16"/>
      <c r="AD10" s="16"/>
      <c r="AE10" s="21"/>
      <c r="AF10" s="24"/>
      <c r="AG10" s="16"/>
      <c r="AH10" s="16"/>
      <c r="AI10" s="21"/>
      <c r="AJ10" s="24"/>
      <c r="AK10" s="16"/>
      <c r="AL10" s="16"/>
      <c r="AM10" s="21"/>
      <c r="AN10" s="24"/>
      <c r="AO10" s="16"/>
      <c r="AP10" s="16"/>
      <c r="AQ10" s="25"/>
      <c r="AR10" s="19"/>
    </row>
    <row r="11" spans="1:44" s="9" customFormat="1" ht="24" customHeight="1">
      <c r="A11" s="176" t="s">
        <v>3</v>
      </c>
      <c r="B11" s="176"/>
      <c r="C11" s="176"/>
      <c r="D11" s="177"/>
      <c r="E11" s="52">
        <f>F11+H11+J11+L11+N11+P11+R11+T11+V11</f>
        <v>326</v>
      </c>
      <c r="F11" s="52">
        <f aca="true" t="shared" si="0" ref="F11:AP11">SUM(F12:F21)</f>
        <v>0</v>
      </c>
      <c r="G11" s="51">
        <f t="shared" si="0"/>
        <v>0</v>
      </c>
      <c r="H11" s="52">
        <f t="shared" si="0"/>
        <v>3</v>
      </c>
      <c r="I11" s="51">
        <f t="shared" si="0"/>
        <v>0</v>
      </c>
      <c r="J11" s="52">
        <f t="shared" si="0"/>
        <v>30</v>
      </c>
      <c r="K11" s="51">
        <f t="shared" si="0"/>
        <v>0</v>
      </c>
      <c r="L11" s="52">
        <f t="shared" si="0"/>
        <v>104</v>
      </c>
      <c r="M11" s="51">
        <f t="shared" si="0"/>
        <v>0</v>
      </c>
      <c r="N11" s="52">
        <f t="shared" si="0"/>
        <v>2</v>
      </c>
      <c r="O11" s="51">
        <f t="shared" si="0"/>
        <v>0</v>
      </c>
      <c r="P11" s="52">
        <f t="shared" si="0"/>
        <v>127</v>
      </c>
      <c r="Q11" s="51">
        <f t="shared" si="0"/>
        <v>0</v>
      </c>
      <c r="R11" s="52">
        <f t="shared" si="0"/>
        <v>60</v>
      </c>
      <c r="S11" s="51">
        <f t="shared" si="0"/>
        <v>0</v>
      </c>
      <c r="T11" s="52">
        <f t="shared" si="0"/>
        <v>0</v>
      </c>
      <c r="U11" s="51">
        <f t="shared" si="0"/>
        <v>0</v>
      </c>
      <c r="V11" s="52">
        <f t="shared" si="0"/>
        <v>0</v>
      </c>
      <c r="W11" s="51">
        <f t="shared" si="0"/>
        <v>0</v>
      </c>
      <c r="X11" s="52">
        <f>Y11+AA11+AC11+AE11+AG11+AI11+AK11+AM11+AO11</f>
        <v>326</v>
      </c>
      <c r="Y11" s="52">
        <f aca="true" t="shared" si="1" ref="Y11:AO11">SUM(Y12:Y21)</f>
        <v>0</v>
      </c>
      <c r="Z11" s="51">
        <f t="shared" si="1"/>
        <v>0</v>
      </c>
      <c r="AA11" s="52">
        <f t="shared" si="1"/>
        <v>3</v>
      </c>
      <c r="AB11" s="51">
        <f t="shared" si="1"/>
        <v>0</v>
      </c>
      <c r="AC11" s="52">
        <f t="shared" si="1"/>
        <v>30</v>
      </c>
      <c r="AD11" s="51">
        <f t="shared" si="1"/>
        <v>0</v>
      </c>
      <c r="AE11" s="52">
        <f t="shared" si="1"/>
        <v>104</v>
      </c>
      <c r="AF11" s="51">
        <f t="shared" si="1"/>
        <v>0</v>
      </c>
      <c r="AG11" s="52">
        <f t="shared" si="1"/>
        <v>2</v>
      </c>
      <c r="AH11" s="51">
        <f t="shared" si="1"/>
        <v>0</v>
      </c>
      <c r="AI11" s="52">
        <f t="shared" si="1"/>
        <v>127</v>
      </c>
      <c r="AJ11" s="51">
        <f t="shared" si="1"/>
        <v>0</v>
      </c>
      <c r="AK11" s="52">
        <f t="shared" si="1"/>
        <v>60</v>
      </c>
      <c r="AL11" s="51">
        <f t="shared" si="1"/>
        <v>0</v>
      </c>
      <c r="AM11" s="52">
        <f t="shared" si="1"/>
        <v>0</v>
      </c>
      <c r="AN11" s="51">
        <f t="shared" si="1"/>
        <v>0</v>
      </c>
      <c r="AO11" s="52">
        <f t="shared" si="1"/>
        <v>0</v>
      </c>
      <c r="AP11" s="51">
        <f t="shared" si="0"/>
        <v>0</v>
      </c>
      <c r="AQ11" s="178" t="s">
        <v>4</v>
      </c>
      <c r="AR11" s="176"/>
    </row>
    <row r="12" spans="1:44" s="9" customFormat="1" ht="21">
      <c r="A12" s="45" t="s">
        <v>137</v>
      </c>
      <c r="B12" s="12"/>
      <c r="C12" s="12"/>
      <c r="D12" s="11"/>
      <c r="E12" s="53">
        <f aca="true" t="shared" si="2" ref="E12:E21">F12+H12+J12+L12+N12+P12+R12+T12+V12</f>
        <v>23</v>
      </c>
      <c r="F12" s="47">
        <v>0</v>
      </c>
      <c r="G12" s="48"/>
      <c r="H12" s="47">
        <v>0</v>
      </c>
      <c r="I12" s="48"/>
      <c r="J12" s="49">
        <v>1</v>
      </c>
      <c r="K12" s="49"/>
      <c r="L12" s="47">
        <v>2</v>
      </c>
      <c r="M12" s="48"/>
      <c r="N12" s="49">
        <v>0</v>
      </c>
      <c r="O12" s="49"/>
      <c r="P12" s="47">
        <v>14</v>
      </c>
      <c r="Q12" s="48"/>
      <c r="R12" s="49">
        <v>6</v>
      </c>
      <c r="S12" s="49"/>
      <c r="T12" s="47">
        <v>0</v>
      </c>
      <c r="U12" s="48"/>
      <c r="V12" s="47">
        <v>0</v>
      </c>
      <c r="W12" s="49"/>
      <c r="X12" s="53">
        <f aca="true" t="shared" si="3" ref="X12:X21">Y12+AA12+AC12+AE12+AG12+AI12+AK12+AM12+AO12</f>
        <v>23</v>
      </c>
      <c r="Y12" s="47">
        <v>0</v>
      </c>
      <c r="Z12" s="48"/>
      <c r="AA12" s="47">
        <v>0</v>
      </c>
      <c r="AB12" s="48"/>
      <c r="AC12" s="49">
        <v>1</v>
      </c>
      <c r="AD12" s="49"/>
      <c r="AE12" s="47">
        <v>2</v>
      </c>
      <c r="AF12" s="48"/>
      <c r="AG12" s="49">
        <v>0</v>
      </c>
      <c r="AH12" s="49"/>
      <c r="AI12" s="47">
        <v>14</v>
      </c>
      <c r="AJ12" s="48"/>
      <c r="AK12" s="49">
        <v>6</v>
      </c>
      <c r="AL12" s="49"/>
      <c r="AM12" s="47">
        <v>0</v>
      </c>
      <c r="AN12" s="48"/>
      <c r="AO12" s="47">
        <v>0</v>
      </c>
      <c r="AQ12" s="17"/>
      <c r="AR12" s="13" t="s">
        <v>147</v>
      </c>
    </row>
    <row r="13" spans="1:44" s="9" customFormat="1" ht="21">
      <c r="A13" s="45" t="s">
        <v>138</v>
      </c>
      <c r="B13" s="12"/>
      <c r="C13" s="12"/>
      <c r="D13" s="11"/>
      <c r="E13" s="53">
        <f t="shared" si="2"/>
        <v>37</v>
      </c>
      <c r="F13" s="47">
        <v>0</v>
      </c>
      <c r="G13" s="48"/>
      <c r="H13" s="47">
        <v>0</v>
      </c>
      <c r="I13" s="48"/>
      <c r="J13" s="49">
        <v>4</v>
      </c>
      <c r="K13" s="49"/>
      <c r="L13" s="47">
        <v>15</v>
      </c>
      <c r="M13" s="48"/>
      <c r="N13" s="49">
        <v>0</v>
      </c>
      <c r="O13" s="49"/>
      <c r="P13" s="47">
        <v>13</v>
      </c>
      <c r="Q13" s="48"/>
      <c r="R13" s="49">
        <v>5</v>
      </c>
      <c r="S13" s="49"/>
      <c r="T13" s="47">
        <v>0</v>
      </c>
      <c r="U13" s="48"/>
      <c r="V13" s="47">
        <v>0</v>
      </c>
      <c r="W13" s="49"/>
      <c r="X13" s="53">
        <f t="shared" si="3"/>
        <v>37</v>
      </c>
      <c r="Y13" s="47">
        <v>0</v>
      </c>
      <c r="Z13" s="48"/>
      <c r="AA13" s="47">
        <v>0</v>
      </c>
      <c r="AB13" s="48"/>
      <c r="AC13" s="49">
        <v>4</v>
      </c>
      <c r="AD13" s="49"/>
      <c r="AE13" s="47">
        <v>15</v>
      </c>
      <c r="AF13" s="48"/>
      <c r="AG13" s="49">
        <v>0</v>
      </c>
      <c r="AH13" s="49"/>
      <c r="AI13" s="47">
        <v>13</v>
      </c>
      <c r="AJ13" s="48"/>
      <c r="AK13" s="49">
        <v>5</v>
      </c>
      <c r="AL13" s="49"/>
      <c r="AM13" s="47">
        <v>0</v>
      </c>
      <c r="AN13" s="48"/>
      <c r="AO13" s="47">
        <v>0</v>
      </c>
      <c r="AQ13" s="17"/>
      <c r="AR13" s="13" t="s">
        <v>148</v>
      </c>
    </row>
    <row r="14" spans="1:44" s="9" customFormat="1" ht="21">
      <c r="A14" s="45" t="s">
        <v>139</v>
      </c>
      <c r="B14" s="12"/>
      <c r="C14" s="12"/>
      <c r="D14" s="11"/>
      <c r="E14" s="53">
        <f t="shared" si="2"/>
        <v>42</v>
      </c>
      <c r="F14" s="47">
        <v>0</v>
      </c>
      <c r="G14" s="48"/>
      <c r="H14" s="47">
        <v>0</v>
      </c>
      <c r="I14" s="48"/>
      <c r="J14" s="49">
        <v>4</v>
      </c>
      <c r="K14" s="49"/>
      <c r="L14" s="47">
        <v>6</v>
      </c>
      <c r="M14" s="48"/>
      <c r="N14" s="49">
        <v>0</v>
      </c>
      <c r="O14" s="49"/>
      <c r="P14" s="47">
        <v>25</v>
      </c>
      <c r="Q14" s="48"/>
      <c r="R14" s="49">
        <v>7</v>
      </c>
      <c r="S14" s="49"/>
      <c r="T14" s="47">
        <v>0</v>
      </c>
      <c r="U14" s="48"/>
      <c r="V14" s="47">
        <v>0</v>
      </c>
      <c r="W14" s="49"/>
      <c r="X14" s="53">
        <f t="shared" si="3"/>
        <v>42</v>
      </c>
      <c r="Y14" s="47">
        <v>0</v>
      </c>
      <c r="Z14" s="48"/>
      <c r="AA14" s="47">
        <v>0</v>
      </c>
      <c r="AB14" s="48"/>
      <c r="AC14" s="49">
        <v>4</v>
      </c>
      <c r="AD14" s="49"/>
      <c r="AE14" s="47">
        <v>6</v>
      </c>
      <c r="AF14" s="48"/>
      <c r="AG14" s="49">
        <v>0</v>
      </c>
      <c r="AH14" s="49"/>
      <c r="AI14" s="47">
        <v>25</v>
      </c>
      <c r="AJ14" s="48"/>
      <c r="AK14" s="49">
        <v>7</v>
      </c>
      <c r="AL14" s="49"/>
      <c r="AM14" s="47">
        <v>0</v>
      </c>
      <c r="AN14" s="48"/>
      <c r="AO14" s="47">
        <v>0</v>
      </c>
      <c r="AQ14" s="17"/>
      <c r="AR14" s="13" t="s">
        <v>149</v>
      </c>
    </row>
    <row r="15" spans="1:44" s="9" customFormat="1" ht="21">
      <c r="A15" s="45" t="s">
        <v>140</v>
      </c>
      <c r="B15" s="12"/>
      <c r="C15" s="12"/>
      <c r="D15" s="11"/>
      <c r="E15" s="53">
        <f t="shared" si="2"/>
        <v>31</v>
      </c>
      <c r="F15" s="47">
        <v>0</v>
      </c>
      <c r="G15" s="48"/>
      <c r="H15" s="47">
        <v>2</v>
      </c>
      <c r="I15" s="48"/>
      <c r="J15" s="49">
        <v>3</v>
      </c>
      <c r="K15" s="49"/>
      <c r="L15" s="47">
        <v>23</v>
      </c>
      <c r="M15" s="48"/>
      <c r="N15" s="49">
        <v>1</v>
      </c>
      <c r="O15" s="49"/>
      <c r="P15" s="47">
        <v>0</v>
      </c>
      <c r="Q15" s="48"/>
      <c r="R15" s="49">
        <v>2</v>
      </c>
      <c r="S15" s="49"/>
      <c r="T15" s="47">
        <v>0</v>
      </c>
      <c r="U15" s="48"/>
      <c r="V15" s="47">
        <v>0</v>
      </c>
      <c r="W15" s="49"/>
      <c r="X15" s="53">
        <f t="shared" si="3"/>
        <v>31</v>
      </c>
      <c r="Y15" s="47">
        <v>0</v>
      </c>
      <c r="Z15" s="48"/>
      <c r="AA15" s="47">
        <v>2</v>
      </c>
      <c r="AB15" s="48"/>
      <c r="AC15" s="49">
        <v>3</v>
      </c>
      <c r="AD15" s="49"/>
      <c r="AE15" s="47">
        <v>23</v>
      </c>
      <c r="AF15" s="48"/>
      <c r="AG15" s="49">
        <v>1</v>
      </c>
      <c r="AH15" s="49"/>
      <c r="AI15" s="47">
        <v>0</v>
      </c>
      <c r="AJ15" s="48"/>
      <c r="AK15" s="49">
        <v>2</v>
      </c>
      <c r="AL15" s="49"/>
      <c r="AM15" s="47">
        <v>0</v>
      </c>
      <c r="AN15" s="48"/>
      <c r="AO15" s="47">
        <v>0</v>
      </c>
      <c r="AQ15" s="17"/>
      <c r="AR15" s="13" t="s">
        <v>150</v>
      </c>
    </row>
    <row r="16" spans="1:44" s="9" customFormat="1" ht="21">
      <c r="A16" s="45" t="s">
        <v>141</v>
      </c>
      <c r="B16" s="12"/>
      <c r="C16" s="12"/>
      <c r="D16" s="11"/>
      <c r="E16" s="53">
        <f t="shared" si="2"/>
        <v>38</v>
      </c>
      <c r="F16" s="47">
        <v>0</v>
      </c>
      <c r="G16" s="48"/>
      <c r="H16" s="47">
        <v>0</v>
      </c>
      <c r="I16" s="48"/>
      <c r="J16" s="49">
        <v>7</v>
      </c>
      <c r="K16" s="49"/>
      <c r="L16" s="47">
        <v>9</v>
      </c>
      <c r="M16" s="48"/>
      <c r="N16" s="49">
        <v>0</v>
      </c>
      <c r="O16" s="49"/>
      <c r="P16" s="47">
        <v>16</v>
      </c>
      <c r="Q16" s="48"/>
      <c r="R16" s="49">
        <v>6</v>
      </c>
      <c r="S16" s="49"/>
      <c r="T16" s="47">
        <v>0</v>
      </c>
      <c r="U16" s="48"/>
      <c r="V16" s="47">
        <v>0</v>
      </c>
      <c r="W16" s="49"/>
      <c r="X16" s="53">
        <f t="shared" si="3"/>
        <v>38</v>
      </c>
      <c r="Y16" s="47">
        <v>0</v>
      </c>
      <c r="Z16" s="48"/>
      <c r="AA16" s="47">
        <v>0</v>
      </c>
      <c r="AB16" s="48"/>
      <c r="AC16" s="49">
        <v>7</v>
      </c>
      <c r="AD16" s="49"/>
      <c r="AE16" s="47">
        <v>9</v>
      </c>
      <c r="AF16" s="48"/>
      <c r="AG16" s="49">
        <v>0</v>
      </c>
      <c r="AH16" s="49"/>
      <c r="AI16" s="47">
        <v>16</v>
      </c>
      <c r="AJ16" s="48"/>
      <c r="AK16" s="49">
        <v>6</v>
      </c>
      <c r="AL16" s="49"/>
      <c r="AM16" s="47">
        <v>0</v>
      </c>
      <c r="AN16" s="48"/>
      <c r="AO16" s="47">
        <v>0</v>
      </c>
      <c r="AQ16" s="17"/>
      <c r="AR16" s="13" t="s">
        <v>151</v>
      </c>
    </row>
    <row r="17" spans="1:44" s="9" customFormat="1" ht="21">
      <c r="A17" s="45" t="s">
        <v>142</v>
      </c>
      <c r="B17" s="12"/>
      <c r="C17" s="12"/>
      <c r="D17" s="11"/>
      <c r="E17" s="53">
        <f t="shared" si="2"/>
        <v>11</v>
      </c>
      <c r="F17" s="47">
        <v>0</v>
      </c>
      <c r="G17" s="48"/>
      <c r="H17" s="47">
        <v>0</v>
      </c>
      <c r="I17" s="48"/>
      <c r="J17" s="49">
        <v>0</v>
      </c>
      <c r="K17" s="49"/>
      <c r="L17" s="47">
        <v>2</v>
      </c>
      <c r="M17" s="48"/>
      <c r="N17" s="49">
        <v>1</v>
      </c>
      <c r="O17" s="49"/>
      <c r="P17" s="47">
        <v>1</v>
      </c>
      <c r="Q17" s="48"/>
      <c r="R17" s="49">
        <v>7</v>
      </c>
      <c r="S17" s="49"/>
      <c r="T17" s="47">
        <v>0</v>
      </c>
      <c r="U17" s="48"/>
      <c r="V17" s="47">
        <v>0</v>
      </c>
      <c r="W17" s="49"/>
      <c r="X17" s="53">
        <f t="shared" si="3"/>
        <v>11</v>
      </c>
      <c r="Y17" s="47">
        <v>0</v>
      </c>
      <c r="Z17" s="48"/>
      <c r="AA17" s="47">
        <v>0</v>
      </c>
      <c r="AB17" s="48"/>
      <c r="AC17" s="49">
        <v>0</v>
      </c>
      <c r="AD17" s="49"/>
      <c r="AE17" s="47">
        <v>2</v>
      </c>
      <c r="AF17" s="48"/>
      <c r="AG17" s="49">
        <v>1</v>
      </c>
      <c r="AH17" s="49"/>
      <c r="AI17" s="47">
        <v>1</v>
      </c>
      <c r="AJ17" s="48"/>
      <c r="AK17" s="49">
        <v>7</v>
      </c>
      <c r="AL17" s="49"/>
      <c r="AM17" s="47">
        <v>0</v>
      </c>
      <c r="AN17" s="48"/>
      <c r="AO17" s="47">
        <v>0</v>
      </c>
      <c r="AQ17" s="17"/>
      <c r="AR17" s="10" t="s">
        <v>152</v>
      </c>
    </row>
    <row r="18" spans="1:44" s="9" customFormat="1" ht="21">
      <c r="A18" s="45" t="s">
        <v>143</v>
      </c>
      <c r="B18" s="12"/>
      <c r="C18" s="12"/>
      <c r="D18" s="11"/>
      <c r="E18" s="53">
        <f t="shared" si="2"/>
        <v>44</v>
      </c>
      <c r="F18" s="47">
        <v>0</v>
      </c>
      <c r="G18" s="48"/>
      <c r="H18" s="47">
        <v>0</v>
      </c>
      <c r="I18" s="48"/>
      <c r="J18" s="49">
        <v>4</v>
      </c>
      <c r="K18" s="49"/>
      <c r="L18" s="47">
        <v>29</v>
      </c>
      <c r="M18" s="48"/>
      <c r="N18" s="49">
        <v>0</v>
      </c>
      <c r="O18" s="49"/>
      <c r="P18" s="47">
        <v>2</v>
      </c>
      <c r="Q18" s="48"/>
      <c r="R18" s="49">
        <v>9</v>
      </c>
      <c r="S18" s="49"/>
      <c r="T18" s="47">
        <v>0</v>
      </c>
      <c r="U18" s="48"/>
      <c r="V18" s="47">
        <v>0</v>
      </c>
      <c r="W18" s="49"/>
      <c r="X18" s="53">
        <f t="shared" si="3"/>
        <v>44</v>
      </c>
      <c r="Y18" s="47">
        <v>0</v>
      </c>
      <c r="Z18" s="48"/>
      <c r="AA18" s="47">
        <v>0</v>
      </c>
      <c r="AB18" s="48"/>
      <c r="AC18" s="49">
        <v>4</v>
      </c>
      <c r="AD18" s="49"/>
      <c r="AE18" s="47">
        <v>29</v>
      </c>
      <c r="AF18" s="48"/>
      <c r="AG18" s="49">
        <v>0</v>
      </c>
      <c r="AH18" s="49"/>
      <c r="AI18" s="47">
        <v>2</v>
      </c>
      <c r="AJ18" s="48"/>
      <c r="AK18" s="49">
        <v>9</v>
      </c>
      <c r="AL18" s="49"/>
      <c r="AM18" s="47">
        <v>0</v>
      </c>
      <c r="AN18" s="48"/>
      <c r="AO18" s="47">
        <v>0</v>
      </c>
      <c r="AQ18" s="17"/>
      <c r="AR18" s="10" t="s">
        <v>153</v>
      </c>
    </row>
    <row r="19" spans="1:44" s="9" customFormat="1" ht="21">
      <c r="A19" s="45" t="s">
        <v>144</v>
      </c>
      <c r="B19" s="12"/>
      <c r="C19" s="12"/>
      <c r="D19" s="11"/>
      <c r="E19" s="53">
        <f t="shared" si="2"/>
        <v>34</v>
      </c>
      <c r="F19" s="47">
        <v>0</v>
      </c>
      <c r="G19" s="48"/>
      <c r="H19" s="47">
        <v>0</v>
      </c>
      <c r="I19" s="48"/>
      <c r="J19" s="49">
        <v>4</v>
      </c>
      <c r="K19" s="49"/>
      <c r="L19" s="47">
        <v>8</v>
      </c>
      <c r="M19" s="48"/>
      <c r="N19" s="49">
        <v>0</v>
      </c>
      <c r="O19" s="49"/>
      <c r="P19" s="47">
        <v>15</v>
      </c>
      <c r="Q19" s="48"/>
      <c r="R19" s="49">
        <v>7</v>
      </c>
      <c r="S19" s="49"/>
      <c r="T19" s="47">
        <v>0</v>
      </c>
      <c r="U19" s="48"/>
      <c r="V19" s="47">
        <v>0</v>
      </c>
      <c r="W19" s="49"/>
      <c r="X19" s="53">
        <f t="shared" si="3"/>
        <v>34</v>
      </c>
      <c r="Y19" s="47">
        <v>0</v>
      </c>
      <c r="Z19" s="48"/>
      <c r="AA19" s="47">
        <v>0</v>
      </c>
      <c r="AB19" s="48"/>
      <c r="AC19" s="49">
        <v>4</v>
      </c>
      <c r="AD19" s="49"/>
      <c r="AE19" s="47">
        <v>8</v>
      </c>
      <c r="AF19" s="48"/>
      <c r="AG19" s="49">
        <v>0</v>
      </c>
      <c r="AH19" s="49"/>
      <c r="AI19" s="47">
        <v>15</v>
      </c>
      <c r="AJ19" s="48"/>
      <c r="AK19" s="49">
        <v>7</v>
      </c>
      <c r="AL19" s="49"/>
      <c r="AM19" s="47">
        <v>0</v>
      </c>
      <c r="AN19" s="48"/>
      <c r="AO19" s="47">
        <v>0</v>
      </c>
      <c r="AQ19" s="17"/>
      <c r="AR19" s="10" t="s">
        <v>154</v>
      </c>
    </row>
    <row r="20" spans="1:44" s="9" customFormat="1" ht="21">
      <c r="A20" s="45" t="s">
        <v>145</v>
      </c>
      <c r="B20" s="12"/>
      <c r="C20" s="12"/>
      <c r="D20" s="11"/>
      <c r="E20" s="53">
        <f t="shared" si="2"/>
        <v>38</v>
      </c>
      <c r="F20" s="47">
        <v>0</v>
      </c>
      <c r="G20" s="48"/>
      <c r="H20" s="47">
        <v>0</v>
      </c>
      <c r="I20" s="48"/>
      <c r="J20" s="49">
        <v>0</v>
      </c>
      <c r="K20" s="49"/>
      <c r="L20" s="47">
        <v>2</v>
      </c>
      <c r="M20" s="48"/>
      <c r="N20" s="49">
        <v>0</v>
      </c>
      <c r="O20" s="49"/>
      <c r="P20" s="47">
        <v>27</v>
      </c>
      <c r="Q20" s="48"/>
      <c r="R20" s="49">
        <v>9</v>
      </c>
      <c r="S20" s="49"/>
      <c r="T20" s="47">
        <v>0</v>
      </c>
      <c r="U20" s="48"/>
      <c r="V20" s="47">
        <v>0</v>
      </c>
      <c r="W20" s="49"/>
      <c r="X20" s="53">
        <f t="shared" si="3"/>
        <v>38</v>
      </c>
      <c r="Y20" s="47">
        <v>0</v>
      </c>
      <c r="Z20" s="48"/>
      <c r="AA20" s="47">
        <v>0</v>
      </c>
      <c r="AB20" s="48"/>
      <c r="AC20" s="49">
        <v>0</v>
      </c>
      <c r="AD20" s="49"/>
      <c r="AE20" s="47">
        <v>2</v>
      </c>
      <c r="AF20" s="48"/>
      <c r="AG20" s="49">
        <v>0</v>
      </c>
      <c r="AH20" s="49"/>
      <c r="AI20" s="47">
        <v>27</v>
      </c>
      <c r="AJ20" s="48"/>
      <c r="AK20" s="49">
        <v>9</v>
      </c>
      <c r="AL20" s="49"/>
      <c r="AM20" s="47">
        <v>0</v>
      </c>
      <c r="AN20" s="48"/>
      <c r="AO20" s="47">
        <v>0</v>
      </c>
      <c r="AQ20" s="17"/>
      <c r="AR20" s="10" t="s">
        <v>155</v>
      </c>
    </row>
    <row r="21" spans="1:44" s="9" customFormat="1" ht="21">
      <c r="A21" s="45" t="s">
        <v>146</v>
      </c>
      <c r="B21" s="12"/>
      <c r="C21" s="12"/>
      <c r="D21" s="11"/>
      <c r="E21" s="53">
        <f t="shared" si="2"/>
        <v>28</v>
      </c>
      <c r="F21" s="47">
        <v>0</v>
      </c>
      <c r="G21" s="48"/>
      <c r="H21" s="47">
        <v>1</v>
      </c>
      <c r="I21" s="48"/>
      <c r="J21" s="49">
        <v>3</v>
      </c>
      <c r="K21" s="49"/>
      <c r="L21" s="47">
        <v>8</v>
      </c>
      <c r="M21" s="48"/>
      <c r="N21" s="49">
        <v>0</v>
      </c>
      <c r="O21" s="49"/>
      <c r="P21" s="47">
        <v>14</v>
      </c>
      <c r="Q21" s="48"/>
      <c r="R21" s="49">
        <v>2</v>
      </c>
      <c r="S21" s="49"/>
      <c r="T21" s="47">
        <v>0</v>
      </c>
      <c r="U21" s="48"/>
      <c r="V21" s="47">
        <v>0</v>
      </c>
      <c r="W21" s="49"/>
      <c r="X21" s="53">
        <f t="shared" si="3"/>
        <v>28</v>
      </c>
      <c r="Y21" s="47">
        <v>0</v>
      </c>
      <c r="Z21" s="48"/>
      <c r="AA21" s="47">
        <v>1</v>
      </c>
      <c r="AB21" s="48"/>
      <c r="AC21" s="49">
        <v>3</v>
      </c>
      <c r="AD21" s="49"/>
      <c r="AE21" s="47">
        <v>8</v>
      </c>
      <c r="AF21" s="48"/>
      <c r="AG21" s="49">
        <v>0</v>
      </c>
      <c r="AH21" s="49"/>
      <c r="AI21" s="47">
        <v>14</v>
      </c>
      <c r="AJ21" s="48"/>
      <c r="AK21" s="49">
        <v>2</v>
      </c>
      <c r="AL21" s="49"/>
      <c r="AM21" s="47">
        <v>0</v>
      </c>
      <c r="AN21" s="48"/>
      <c r="AO21" s="47">
        <v>0</v>
      </c>
      <c r="AQ21" s="17"/>
      <c r="AR21" s="10" t="s">
        <v>156</v>
      </c>
    </row>
    <row r="22" spans="1:44" s="9" customFormat="1" ht="21" hidden="1">
      <c r="A22" s="12"/>
      <c r="B22" s="12"/>
      <c r="C22" s="12"/>
      <c r="D22" s="11"/>
      <c r="E22" s="46"/>
      <c r="F22" s="47"/>
      <c r="G22" s="48"/>
      <c r="H22" s="47"/>
      <c r="I22" s="48"/>
      <c r="J22" s="49"/>
      <c r="K22" s="49"/>
      <c r="L22" s="47"/>
      <c r="M22" s="48"/>
      <c r="N22" s="49"/>
      <c r="O22" s="49"/>
      <c r="P22" s="47"/>
      <c r="Q22" s="48"/>
      <c r="R22" s="49"/>
      <c r="S22" s="49"/>
      <c r="T22" s="47"/>
      <c r="U22" s="48"/>
      <c r="V22" s="49"/>
      <c r="W22" s="49"/>
      <c r="X22" s="50"/>
      <c r="Y22" s="47"/>
      <c r="Z22" s="48"/>
      <c r="AA22" s="47"/>
      <c r="AB22" s="48"/>
      <c r="AC22" s="49"/>
      <c r="AD22" s="49"/>
      <c r="AE22" s="47"/>
      <c r="AF22" s="48"/>
      <c r="AG22" s="49"/>
      <c r="AH22" s="49"/>
      <c r="AI22" s="47"/>
      <c r="AJ22" s="48"/>
      <c r="AK22" s="49"/>
      <c r="AL22" s="49"/>
      <c r="AM22" s="47"/>
      <c r="AN22" s="48"/>
      <c r="AO22" s="49"/>
      <c r="AQ22" s="17"/>
      <c r="AR22" s="12"/>
    </row>
    <row r="23" spans="1:44" s="9" customFormat="1" ht="18.75" hidden="1">
      <c r="A23" s="12"/>
      <c r="B23" s="12"/>
      <c r="C23" s="12"/>
      <c r="D23" s="11"/>
      <c r="E23" s="12"/>
      <c r="F23" s="17"/>
      <c r="G23" s="11"/>
      <c r="H23" s="17"/>
      <c r="I23" s="11"/>
      <c r="L23" s="17"/>
      <c r="M23" s="11"/>
      <c r="P23" s="17"/>
      <c r="Q23" s="11"/>
      <c r="T23" s="17"/>
      <c r="U23" s="11"/>
      <c r="X23" s="27"/>
      <c r="Y23" s="17"/>
      <c r="Z23" s="11"/>
      <c r="AA23" s="17"/>
      <c r="AB23" s="11"/>
      <c r="AE23" s="17"/>
      <c r="AF23" s="11"/>
      <c r="AI23" s="17"/>
      <c r="AJ23" s="11"/>
      <c r="AM23" s="17"/>
      <c r="AN23" s="11"/>
      <c r="AQ23" s="17"/>
      <c r="AR23" s="12"/>
    </row>
    <row r="24" spans="1:44" s="9" customFormat="1" ht="9" customHeight="1" hidden="1">
      <c r="A24" s="12"/>
      <c r="B24" s="12"/>
      <c r="C24" s="12"/>
      <c r="D24" s="11"/>
      <c r="E24" s="12"/>
      <c r="F24" s="17"/>
      <c r="G24" s="11"/>
      <c r="H24" s="17"/>
      <c r="I24" s="11"/>
      <c r="L24" s="17"/>
      <c r="M24" s="11"/>
      <c r="P24" s="17"/>
      <c r="Q24" s="11"/>
      <c r="T24" s="17"/>
      <c r="U24" s="11"/>
      <c r="X24" s="27"/>
      <c r="Y24" s="17"/>
      <c r="Z24" s="11"/>
      <c r="AA24" s="17"/>
      <c r="AB24" s="11"/>
      <c r="AE24" s="17"/>
      <c r="AF24" s="11"/>
      <c r="AI24" s="17"/>
      <c r="AJ24" s="11"/>
      <c r="AM24" s="17"/>
      <c r="AN24" s="11"/>
      <c r="AQ24" s="17"/>
      <c r="AR24" s="12"/>
    </row>
    <row r="25" spans="1:44" s="9" customFormat="1" ht="18.75" hidden="1">
      <c r="A25" s="12"/>
      <c r="B25" s="12"/>
      <c r="C25" s="12"/>
      <c r="D25" s="11"/>
      <c r="E25" s="12"/>
      <c r="F25" s="17"/>
      <c r="G25" s="11"/>
      <c r="H25" s="17"/>
      <c r="I25" s="11"/>
      <c r="L25" s="17"/>
      <c r="M25" s="11"/>
      <c r="P25" s="17"/>
      <c r="Q25" s="11"/>
      <c r="T25" s="17"/>
      <c r="U25" s="11"/>
      <c r="X25" s="27"/>
      <c r="Y25" s="17"/>
      <c r="Z25" s="11"/>
      <c r="AA25" s="17"/>
      <c r="AB25" s="11"/>
      <c r="AE25" s="17"/>
      <c r="AF25" s="11"/>
      <c r="AI25" s="17"/>
      <c r="AJ25" s="11"/>
      <c r="AM25" s="17"/>
      <c r="AN25" s="11"/>
      <c r="AQ25" s="17"/>
      <c r="AR25" s="12"/>
    </row>
    <row r="26" spans="1:44" s="9" customFormat="1" ht="3" customHeight="1">
      <c r="A26" s="14"/>
      <c r="B26" s="14"/>
      <c r="C26" s="14"/>
      <c r="D26" s="15"/>
      <c r="E26" s="14"/>
      <c r="F26" s="20"/>
      <c r="G26" s="15"/>
      <c r="H26" s="20"/>
      <c r="I26" s="15"/>
      <c r="J26" s="14"/>
      <c r="K26" s="14"/>
      <c r="L26" s="20"/>
      <c r="M26" s="15"/>
      <c r="N26" s="14"/>
      <c r="O26" s="14"/>
      <c r="P26" s="20"/>
      <c r="Q26" s="15"/>
      <c r="R26" s="14"/>
      <c r="S26" s="14"/>
      <c r="T26" s="20"/>
      <c r="U26" s="15"/>
      <c r="V26" s="14"/>
      <c r="W26" s="14"/>
      <c r="X26" s="28"/>
      <c r="Y26" s="20"/>
      <c r="Z26" s="15"/>
      <c r="AA26" s="20"/>
      <c r="AB26" s="15"/>
      <c r="AC26" s="14"/>
      <c r="AD26" s="14"/>
      <c r="AE26" s="20"/>
      <c r="AF26" s="15"/>
      <c r="AG26" s="14"/>
      <c r="AH26" s="14"/>
      <c r="AI26" s="20"/>
      <c r="AJ26" s="15"/>
      <c r="AK26" s="14"/>
      <c r="AL26" s="14"/>
      <c r="AM26" s="20"/>
      <c r="AN26" s="15"/>
      <c r="AO26" s="14"/>
      <c r="AP26" s="14"/>
      <c r="AQ26" s="20"/>
      <c r="AR26" s="14"/>
    </row>
    <row r="27" s="9" customFormat="1" ht="3" customHeight="1"/>
    <row r="28" s="9" customFormat="1" ht="18.75">
      <c r="B28" s="9" t="s">
        <v>159</v>
      </c>
    </row>
    <row r="29" s="9" customFormat="1" ht="50.25" customHeight="1">
      <c r="B29" s="78" t="s">
        <v>160</v>
      </c>
    </row>
    <row r="30" s="9" customFormat="1" ht="18.75"/>
    <row r="31" s="9" customFormat="1" ht="18.75"/>
  </sheetData>
  <sheetProtection/>
  <mergeCells count="69">
    <mergeCell ref="AO9:AP9"/>
    <mergeCell ref="E4:W4"/>
    <mergeCell ref="T6:U6"/>
    <mergeCell ref="V9:W9"/>
    <mergeCell ref="R8:S8"/>
    <mergeCell ref="T8:U8"/>
    <mergeCell ref="P9:Q9"/>
    <mergeCell ref="R9:S9"/>
    <mergeCell ref="T9:U9"/>
    <mergeCell ref="F8:G8"/>
    <mergeCell ref="AQ7:AR7"/>
    <mergeCell ref="X4:AP4"/>
    <mergeCell ref="AM6:AN6"/>
    <mergeCell ref="AO6:AP6"/>
    <mergeCell ref="AK6:AL6"/>
    <mergeCell ref="Y5:AP5"/>
    <mergeCell ref="AQ6:AR6"/>
    <mergeCell ref="R7:S7"/>
    <mergeCell ref="T7:U7"/>
    <mergeCell ref="L8:M8"/>
    <mergeCell ref="N8:O8"/>
    <mergeCell ref="P8:Q8"/>
    <mergeCell ref="V7:W7"/>
    <mergeCell ref="H8:I8"/>
    <mergeCell ref="F9:G9"/>
    <mergeCell ref="H9:I9"/>
    <mergeCell ref="J9:K9"/>
    <mergeCell ref="J8:K8"/>
    <mergeCell ref="V8:W8"/>
    <mergeCell ref="L9:M9"/>
    <mergeCell ref="F7:K7"/>
    <mergeCell ref="L7:M7"/>
    <mergeCell ref="N7:O7"/>
    <mergeCell ref="P7:Q7"/>
    <mergeCell ref="F5:W5"/>
    <mergeCell ref="F6:K6"/>
    <mergeCell ref="L6:M6"/>
    <mergeCell ref="P6:Q6"/>
    <mergeCell ref="R6:S6"/>
    <mergeCell ref="V6:W6"/>
    <mergeCell ref="AA8:AB8"/>
    <mergeCell ref="AE6:AF6"/>
    <mergeCell ref="AI6:AJ6"/>
    <mergeCell ref="AI8:AJ8"/>
    <mergeCell ref="Y6:AD6"/>
    <mergeCell ref="Y7:AD7"/>
    <mergeCell ref="AE7:AF7"/>
    <mergeCell ref="AE8:AF8"/>
    <mergeCell ref="AG8:AH8"/>
    <mergeCell ref="AM9:AN9"/>
    <mergeCell ref="AO7:AP7"/>
    <mergeCell ref="Y8:Z8"/>
    <mergeCell ref="AG7:AH7"/>
    <mergeCell ref="AM8:AN8"/>
    <mergeCell ref="AO8:AP8"/>
    <mergeCell ref="AI7:AJ7"/>
    <mergeCell ref="AK7:AL7"/>
    <mergeCell ref="AM7:AN7"/>
    <mergeCell ref="AC8:AD8"/>
    <mergeCell ref="AK8:AL8"/>
    <mergeCell ref="A11:D11"/>
    <mergeCell ref="AQ11:AR11"/>
    <mergeCell ref="Y9:Z9"/>
    <mergeCell ref="AC9:AD9"/>
    <mergeCell ref="AE9:AF9"/>
    <mergeCell ref="AK9:AL9"/>
    <mergeCell ref="AA9:AB9"/>
    <mergeCell ref="AI9:AJ9"/>
    <mergeCell ref="A4:D9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showGridLines="0" zoomScalePageLayoutView="0" workbookViewId="0" topLeftCell="A1">
      <selection activeCell="G27" sqref="G27"/>
    </sheetView>
  </sheetViews>
  <sheetFormatPr defaultColWidth="9.140625" defaultRowHeight="21.75"/>
  <cols>
    <col min="1" max="1" width="1.7109375" style="5" customWidth="1"/>
    <col min="2" max="2" width="6.00390625" style="5" customWidth="1"/>
    <col min="3" max="3" width="4.57421875" style="5" customWidth="1"/>
    <col min="4" max="4" width="10.00390625" style="5" customWidth="1"/>
    <col min="5" max="12" width="12.57421875" style="5" customWidth="1"/>
    <col min="13" max="13" width="1.57421875" style="5" customWidth="1"/>
    <col min="14" max="14" width="22.8515625" style="6" customWidth="1"/>
    <col min="15" max="15" width="2.28125" style="5" customWidth="1"/>
    <col min="16" max="16" width="4.140625" style="5" customWidth="1"/>
    <col min="17" max="16384" width="9.140625" style="5" customWidth="1"/>
  </cols>
  <sheetData>
    <row r="1" spans="2:14" s="3" customFormat="1" ht="21">
      <c r="B1" s="3" t="s">
        <v>0</v>
      </c>
      <c r="C1" s="4">
        <v>19.3</v>
      </c>
      <c r="D1" s="3" t="s">
        <v>161</v>
      </c>
      <c r="N1" s="54"/>
    </row>
    <row r="2" spans="2:15" s="3" customFormat="1" ht="21">
      <c r="B2" s="3" t="s">
        <v>1</v>
      </c>
      <c r="C2" s="4">
        <v>19.3</v>
      </c>
      <c r="D2" s="3" t="s">
        <v>162</v>
      </c>
      <c r="N2" s="54"/>
      <c r="O2" s="54"/>
    </row>
    <row r="3" spans="1:15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O3" s="6"/>
    </row>
    <row r="4" spans="1:15" ht="24" customHeight="1">
      <c r="A4" s="215" t="s">
        <v>50</v>
      </c>
      <c r="B4" s="215"/>
      <c r="C4" s="215"/>
      <c r="D4" s="216"/>
      <c r="E4" s="221" t="s">
        <v>40</v>
      </c>
      <c r="F4" s="222"/>
      <c r="G4" s="222"/>
      <c r="H4" s="222"/>
      <c r="I4" s="222"/>
      <c r="J4" s="222"/>
      <c r="K4" s="222"/>
      <c r="L4" s="222"/>
      <c r="M4" s="205" t="s">
        <v>51</v>
      </c>
      <c r="N4" s="206"/>
      <c r="O4" s="99"/>
    </row>
    <row r="5" spans="1:15" ht="21.75" customHeight="1">
      <c r="A5" s="217"/>
      <c r="B5" s="217"/>
      <c r="C5" s="217"/>
      <c r="D5" s="218"/>
      <c r="E5" s="211" t="s">
        <v>24</v>
      </c>
      <c r="F5" s="212"/>
      <c r="G5" s="212"/>
      <c r="H5" s="212"/>
      <c r="I5" s="211" t="s">
        <v>48</v>
      </c>
      <c r="J5" s="212"/>
      <c r="K5" s="212"/>
      <c r="L5" s="212"/>
      <c r="M5" s="207"/>
      <c r="N5" s="208"/>
      <c r="O5" s="99"/>
    </row>
    <row r="6" spans="1:15" ht="21.75" customHeight="1">
      <c r="A6" s="217"/>
      <c r="B6" s="217"/>
      <c r="C6" s="217"/>
      <c r="D6" s="218"/>
      <c r="E6" s="77" t="s">
        <v>2</v>
      </c>
      <c r="F6" s="80" t="s">
        <v>6</v>
      </c>
      <c r="G6" s="79" t="s">
        <v>8</v>
      </c>
      <c r="H6" s="55" t="s">
        <v>41</v>
      </c>
      <c r="I6" s="85" t="s">
        <v>2</v>
      </c>
      <c r="J6" s="55" t="s">
        <v>6</v>
      </c>
      <c r="K6" s="55" t="s">
        <v>8</v>
      </c>
      <c r="L6" s="55" t="s">
        <v>41</v>
      </c>
      <c r="M6" s="207"/>
      <c r="N6" s="208"/>
      <c r="O6" s="99"/>
    </row>
    <row r="7" spans="1:15" ht="21.75" customHeight="1">
      <c r="A7" s="217"/>
      <c r="B7" s="217"/>
      <c r="C7" s="217"/>
      <c r="D7" s="218"/>
      <c r="E7" s="67" t="s">
        <v>4</v>
      </c>
      <c r="F7" s="81" t="s">
        <v>7</v>
      </c>
      <c r="G7" s="59" t="s">
        <v>10</v>
      </c>
      <c r="H7" s="58" t="s">
        <v>11</v>
      </c>
      <c r="I7" s="86" t="s">
        <v>4</v>
      </c>
      <c r="J7" s="58" t="s">
        <v>7</v>
      </c>
      <c r="K7" s="58" t="s">
        <v>10</v>
      </c>
      <c r="L7" s="58" t="s">
        <v>11</v>
      </c>
      <c r="M7" s="207"/>
      <c r="N7" s="208"/>
      <c r="O7" s="99"/>
    </row>
    <row r="8" spans="1:15" ht="21.75" customHeight="1">
      <c r="A8" s="219"/>
      <c r="B8" s="219"/>
      <c r="C8" s="219"/>
      <c r="D8" s="220"/>
      <c r="E8" s="60"/>
      <c r="F8" s="82"/>
      <c r="G8" s="61" t="s">
        <v>17</v>
      </c>
      <c r="H8" s="66"/>
      <c r="I8" s="87"/>
      <c r="J8" s="66"/>
      <c r="K8" s="66" t="s">
        <v>17</v>
      </c>
      <c r="L8" s="66"/>
      <c r="M8" s="209"/>
      <c r="N8" s="210"/>
      <c r="O8" s="99"/>
    </row>
    <row r="9" spans="1:14" s="6" customFormat="1" ht="3" customHeight="1">
      <c r="A9" s="56"/>
      <c r="B9" s="56"/>
      <c r="C9" s="56"/>
      <c r="D9" s="57"/>
      <c r="E9" s="56"/>
      <c r="F9" s="81"/>
      <c r="G9" s="59"/>
      <c r="H9" s="58"/>
      <c r="I9" s="86"/>
      <c r="J9" s="58"/>
      <c r="K9" s="58"/>
      <c r="L9" s="81"/>
      <c r="M9" s="59"/>
      <c r="N9" s="56"/>
    </row>
    <row r="10" spans="1:15" ht="24" customHeight="1">
      <c r="A10" s="213" t="s">
        <v>3</v>
      </c>
      <c r="B10" s="213"/>
      <c r="C10" s="213"/>
      <c r="D10" s="214"/>
      <c r="E10" s="96">
        <f>F10+G10+H10</f>
        <v>81.46</v>
      </c>
      <c r="F10" s="97">
        <f>F11+F12+F13+F15+F14+F16+F17+F18+F19+F20</f>
        <v>70.47</v>
      </c>
      <c r="G10" s="97">
        <f aca="true" t="shared" si="0" ref="G10:L10">G11+G12+G13+G15+G14+G16+G17+G18+G19+G20</f>
        <v>4.85</v>
      </c>
      <c r="H10" s="97">
        <f t="shared" si="0"/>
        <v>6.14</v>
      </c>
      <c r="I10" s="96">
        <f>J10+K10+L10</f>
        <v>78.77</v>
      </c>
      <c r="J10" s="97">
        <f t="shared" si="0"/>
        <v>67.35</v>
      </c>
      <c r="K10" s="97">
        <f t="shared" si="0"/>
        <v>5.0600000000000005</v>
      </c>
      <c r="L10" s="97">
        <f t="shared" si="0"/>
        <v>6.359999999999999</v>
      </c>
      <c r="M10" s="6"/>
      <c r="N10" s="23" t="s">
        <v>4</v>
      </c>
      <c r="O10" s="6"/>
    </row>
    <row r="11" spans="1:15" ht="21">
      <c r="A11" s="42"/>
      <c r="B11" s="42" t="s">
        <v>137</v>
      </c>
      <c r="C11" s="6"/>
      <c r="D11" s="63"/>
      <c r="E11" s="92">
        <f aca="true" t="shared" si="1" ref="E11:E20">F11+G11+H11</f>
        <v>4.1</v>
      </c>
      <c r="F11" s="93">
        <v>0</v>
      </c>
      <c r="G11" s="94">
        <v>4.1</v>
      </c>
      <c r="H11" s="93">
        <v>0</v>
      </c>
      <c r="I11" s="92">
        <f aca="true" t="shared" si="2" ref="I11:I20">J11+K11+L11</f>
        <v>4.23</v>
      </c>
      <c r="J11" s="93">
        <v>0</v>
      </c>
      <c r="K11" s="93">
        <v>4.23</v>
      </c>
      <c r="L11" s="93">
        <v>0</v>
      </c>
      <c r="M11" s="6"/>
      <c r="N11" s="43" t="s">
        <v>147</v>
      </c>
      <c r="O11" s="6"/>
    </row>
    <row r="12" spans="1:14" ht="21">
      <c r="A12" s="42"/>
      <c r="B12" s="42" t="s">
        <v>138</v>
      </c>
      <c r="C12" s="6"/>
      <c r="D12" s="63"/>
      <c r="E12" s="92">
        <f t="shared" si="1"/>
        <v>0</v>
      </c>
      <c r="F12" s="93">
        <v>0</v>
      </c>
      <c r="G12" s="93">
        <v>0</v>
      </c>
      <c r="H12" s="95">
        <v>0</v>
      </c>
      <c r="I12" s="98">
        <f t="shared" si="2"/>
        <v>0</v>
      </c>
      <c r="J12" s="93">
        <v>0</v>
      </c>
      <c r="K12" s="93">
        <v>0</v>
      </c>
      <c r="L12" s="93">
        <v>0</v>
      </c>
      <c r="M12" s="6"/>
      <c r="N12" s="43" t="s">
        <v>148</v>
      </c>
    </row>
    <row r="13" spans="1:14" ht="21">
      <c r="A13" s="42"/>
      <c r="B13" s="42" t="s">
        <v>139</v>
      </c>
      <c r="C13" s="6"/>
      <c r="D13" s="63"/>
      <c r="E13" s="92">
        <f t="shared" si="1"/>
        <v>6.09</v>
      </c>
      <c r="F13" s="93">
        <v>0</v>
      </c>
      <c r="G13" s="93">
        <v>0</v>
      </c>
      <c r="H13" s="95">
        <v>6.09</v>
      </c>
      <c r="I13" s="98">
        <f t="shared" si="2"/>
        <v>6.3</v>
      </c>
      <c r="J13" s="93">
        <v>0</v>
      </c>
      <c r="K13" s="93">
        <v>0</v>
      </c>
      <c r="L13" s="93">
        <v>6.3</v>
      </c>
      <c r="M13" s="6"/>
      <c r="N13" s="43" t="s">
        <v>149</v>
      </c>
    </row>
    <row r="14" spans="1:14" ht="21">
      <c r="A14" s="42"/>
      <c r="B14" s="42" t="s">
        <v>140</v>
      </c>
      <c r="C14" s="6"/>
      <c r="D14" s="63"/>
      <c r="E14" s="92">
        <f t="shared" si="1"/>
        <v>62.95</v>
      </c>
      <c r="F14" s="93">
        <v>62.95</v>
      </c>
      <c r="G14" s="93">
        <v>0</v>
      </c>
      <c r="H14" s="95">
        <v>0</v>
      </c>
      <c r="I14" s="98">
        <f t="shared" si="2"/>
        <v>60.03</v>
      </c>
      <c r="J14" s="93">
        <v>60.03</v>
      </c>
      <c r="K14" s="93">
        <v>0</v>
      </c>
      <c r="L14" s="93">
        <v>0</v>
      </c>
      <c r="M14" s="6"/>
      <c r="N14" s="43" t="s">
        <v>150</v>
      </c>
    </row>
    <row r="15" spans="1:14" ht="21">
      <c r="A15" s="42"/>
      <c r="B15" s="42" t="s">
        <v>141</v>
      </c>
      <c r="C15" s="6"/>
      <c r="D15" s="63"/>
      <c r="E15" s="92">
        <f t="shared" si="1"/>
        <v>0.75</v>
      </c>
      <c r="F15" s="93">
        <v>0</v>
      </c>
      <c r="G15" s="94">
        <v>0.75</v>
      </c>
      <c r="H15" s="95">
        <v>0</v>
      </c>
      <c r="I15" s="98">
        <f t="shared" si="2"/>
        <v>0.83</v>
      </c>
      <c r="J15" s="93">
        <v>0</v>
      </c>
      <c r="K15" s="93">
        <v>0.83</v>
      </c>
      <c r="L15" s="93">
        <v>0</v>
      </c>
      <c r="M15" s="6"/>
      <c r="N15" s="43" t="s">
        <v>151</v>
      </c>
    </row>
    <row r="16" spans="1:14" ht="21">
      <c r="A16" s="42"/>
      <c r="B16" s="42" t="s">
        <v>142</v>
      </c>
      <c r="C16" s="6"/>
      <c r="D16" s="63"/>
      <c r="E16" s="92">
        <f t="shared" si="1"/>
        <v>0.05</v>
      </c>
      <c r="F16" s="93">
        <v>0</v>
      </c>
      <c r="G16" s="93">
        <v>0</v>
      </c>
      <c r="H16" s="95">
        <v>0.05</v>
      </c>
      <c r="I16" s="98">
        <f t="shared" si="2"/>
        <v>0.06</v>
      </c>
      <c r="J16" s="93">
        <v>0</v>
      </c>
      <c r="K16" s="93">
        <v>0</v>
      </c>
      <c r="L16" s="93">
        <v>0.06</v>
      </c>
      <c r="M16" s="6"/>
      <c r="N16" s="44" t="s">
        <v>152</v>
      </c>
    </row>
    <row r="17" spans="1:14" ht="21">
      <c r="A17" s="42"/>
      <c r="B17" s="42" t="s">
        <v>143</v>
      </c>
      <c r="C17" s="6"/>
      <c r="D17" s="63"/>
      <c r="E17" s="92">
        <f t="shared" si="1"/>
        <v>0</v>
      </c>
      <c r="F17" s="93">
        <v>0</v>
      </c>
      <c r="G17" s="93">
        <v>0</v>
      </c>
      <c r="H17" s="95">
        <v>0</v>
      </c>
      <c r="I17" s="98">
        <f t="shared" si="2"/>
        <v>0</v>
      </c>
      <c r="J17" s="93">
        <v>0</v>
      </c>
      <c r="K17" s="93">
        <v>0</v>
      </c>
      <c r="L17" s="93">
        <v>0</v>
      </c>
      <c r="M17" s="6"/>
      <c r="N17" s="44" t="s">
        <v>153</v>
      </c>
    </row>
    <row r="18" spans="1:14" ht="21">
      <c r="A18" s="42"/>
      <c r="B18" s="42" t="s">
        <v>144</v>
      </c>
      <c r="C18" s="6"/>
      <c r="D18" s="63"/>
      <c r="E18" s="92">
        <f t="shared" si="1"/>
        <v>0</v>
      </c>
      <c r="F18" s="93">
        <v>0</v>
      </c>
      <c r="G18" s="93">
        <v>0</v>
      </c>
      <c r="H18" s="95">
        <v>0</v>
      </c>
      <c r="I18" s="98">
        <f t="shared" si="2"/>
        <v>0</v>
      </c>
      <c r="J18" s="93">
        <v>0</v>
      </c>
      <c r="K18" s="93">
        <v>0</v>
      </c>
      <c r="L18" s="93">
        <v>0</v>
      </c>
      <c r="M18" s="6"/>
      <c r="N18" s="44" t="s">
        <v>154</v>
      </c>
    </row>
    <row r="19" spans="1:14" ht="21">
      <c r="A19" s="42"/>
      <c r="B19" s="42" t="s">
        <v>145</v>
      </c>
      <c r="C19" s="6"/>
      <c r="D19" s="63"/>
      <c r="E19" s="92">
        <f t="shared" si="1"/>
        <v>0</v>
      </c>
      <c r="F19" s="93">
        <v>0</v>
      </c>
      <c r="G19" s="93">
        <v>0</v>
      </c>
      <c r="H19" s="93">
        <v>0</v>
      </c>
      <c r="I19" s="92">
        <f t="shared" si="2"/>
        <v>0</v>
      </c>
      <c r="J19" s="93">
        <v>0</v>
      </c>
      <c r="K19" s="93">
        <v>0</v>
      </c>
      <c r="L19" s="93">
        <v>0</v>
      </c>
      <c r="M19" s="6"/>
      <c r="N19" s="44" t="s">
        <v>155</v>
      </c>
    </row>
    <row r="20" spans="1:14" ht="21">
      <c r="A20" s="42"/>
      <c r="B20" s="42" t="s">
        <v>146</v>
      </c>
      <c r="C20" s="6"/>
      <c r="D20" s="63"/>
      <c r="E20" s="92">
        <f t="shared" si="1"/>
        <v>7.52</v>
      </c>
      <c r="F20" s="93">
        <v>7.52</v>
      </c>
      <c r="G20" s="93">
        <v>0</v>
      </c>
      <c r="H20" s="93">
        <v>0</v>
      </c>
      <c r="I20" s="92">
        <f t="shared" si="2"/>
        <v>7.32</v>
      </c>
      <c r="J20" s="93">
        <v>7.32</v>
      </c>
      <c r="K20" s="93">
        <v>0</v>
      </c>
      <c r="L20" s="93">
        <v>0</v>
      </c>
      <c r="M20" s="6"/>
      <c r="N20" s="44" t="s">
        <v>156</v>
      </c>
    </row>
    <row r="21" spans="1:13" ht="7.5" customHeight="1" hidden="1">
      <c r="A21" s="6"/>
      <c r="B21" s="6"/>
      <c r="C21" s="6"/>
      <c r="D21" s="63"/>
      <c r="E21" s="91"/>
      <c r="F21" s="88"/>
      <c r="G21" s="89"/>
      <c r="H21" s="90"/>
      <c r="I21" s="88"/>
      <c r="J21" s="90"/>
      <c r="K21" s="90"/>
      <c r="L21" s="88"/>
      <c r="M21" s="6"/>
    </row>
    <row r="22" spans="1:13" ht="7.5" customHeight="1" hidden="1">
      <c r="A22" s="6"/>
      <c r="B22" s="6"/>
      <c r="C22" s="6"/>
      <c r="D22" s="63"/>
      <c r="E22" s="6"/>
      <c r="F22" s="83"/>
      <c r="H22" s="62"/>
      <c r="I22" s="83"/>
      <c r="J22" s="62"/>
      <c r="K22" s="62"/>
      <c r="L22" s="83"/>
      <c r="M22" s="6"/>
    </row>
    <row r="23" spans="1:13" ht="7.5" customHeight="1" hidden="1">
      <c r="A23" s="6"/>
      <c r="B23" s="6"/>
      <c r="C23" s="6"/>
      <c r="D23" s="63"/>
      <c r="E23" s="6"/>
      <c r="F23" s="83"/>
      <c r="H23" s="62"/>
      <c r="I23" s="83"/>
      <c r="J23" s="62"/>
      <c r="K23" s="62"/>
      <c r="L23" s="83"/>
      <c r="M23" s="6"/>
    </row>
    <row r="24" spans="1:13" ht="4.5" customHeight="1">
      <c r="A24" s="6"/>
      <c r="B24" s="6"/>
      <c r="C24" s="6"/>
      <c r="D24" s="63"/>
      <c r="E24" s="6"/>
      <c r="F24" s="83"/>
      <c r="H24" s="62"/>
      <c r="I24" s="83"/>
      <c r="J24" s="62"/>
      <c r="K24" s="62"/>
      <c r="L24" s="83"/>
      <c r="M24" s="6"/>
    </row>
    <row r="25" spans="1:14" ht="3" customHeight="1">
      <c r="A25" s="8"/>
      <c r="B25" s="8"/>
      <c r="C25" s="8"/>
      <c r="D25" s="64"/>
      <c r="E25" s="8"/>
      <c r="F25" s="84"/>
      <c r="G25" s="8"/>
      <c r="H25" s="65"/>
      <c r="I25" s="84"/>
      <c r="J25" s="65"/>
      <c r="K25" s="65"/>
      <c r="L25" s="84"/>
      <c r="M25" s="8"/>
      <c r="N25" s="8"/>
    </row>
    <row r="26" ht="3" customHeight="1"/>
    <row r="27" ht="21">
      <c r="B27" s="9" t="s">
        <v>159</v>
      </c>
    </row>
    <row r="28" ht="21">
      <c r="B28" s="9" t="s">
        <v>160</v>
      </c>
    </row>
    <row r="29" ht="84.75" customHeight="1"/>
  </sheetData>
  <sheetProtection/>
  <mergeCells count="6">
    <mergeCell ref="M4:N8"/>
    <mergeCell ref="E5:H5"/>
    <mergeCell ref="I5:L5"/>
    <mergeCell ref="A10:D10"/>
    <mergeCell ref="A4:D8"/>
    <mergeCell ref="E4:L4"/>
  </mergeCells>
  <printOptions/>
  <pageMargins left="0.5511811023622047" right="0.35433070866141736" top="0.7874015748031497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showGridLines="0" tabSelected="1" zoomScalePageLayoutView="0" workbookViewId="0" topLeftCell="A1">
      <selection activeCell="A4" sqref="A4:E7"/>
    </sheetView>
  </sheetViews>
  <sheetFormatPr defaultColWidth="9.140625" defaultRowHeight="21.75"/>
  <cols>
    <col min="1" max="1" width="1.7109375" style="100" customWidth="1"/>
    <col min="2" max="2" width="2.421875" style="100" customWidth="1"/>
    <col min="3" max="3" width="3.7109375" style="100" customWidth="1"/>
    <col min="4" max="4" width="4.57421875" style="125" customWidth="1"/>
    <col min="5" max="5" width="4.8515625" style="100" customWidth="1"/>
    <col min="6" max="14" width="11.7109375" style="100" customWidth="1"/>
    <col min="15" max="15" width="1.28515625" style="100" customWidth="1"/>
    <col min="16" max="16" width="2.8515625" style="100" customWidth="1"/>
    <col min="17" max="17" width="16.421875" style="100" customWidth="1"/>
    <col min="18" max="18" width="2.28125" style="100" customWidth="1"/>
    <col min="19" max="19" width="4.140625" style="100" customWidth="1"/>
    <col min="20" max="16384" width="9.140625" style="100" customWidth="1"/>
  </cols>
  <sheetData>
    <row r="1" spans="2:5" ht="18.75" customHeight="1">
      <c r="B1" s="101" t="s">
        <v>0</v>
      </c>
      <c r="C1" s="101"/>
      <c r="D1" s="102">
        <v>19.4</v>
      </c>
      <c r="E1" s="101" t="s">
        <v>216</v>
      </c>
    </row>
    <row r="2" spans="2:17" ht="18.75" customHeight="1">
      <c r="B2" s="101" t="s">
        <v>1</v>
      </c>
      <c r="C2" s="101"/>
      <c r="D2" s="102">
        <v>19.4</v>
      </c>
      <c r="E2" s="128" t="s">
        <v>217</v>
      </c>
      <c r="N2" s="223" t="s">
        <v>49</v>
      </c>
      <c r="O2" s="223"/>
      <c r="P2" s="223"/>
      <c r="Q2" s="223"/>
    </row>
    <row r="3" spans="1:17" ht="4.5" customHeight="1">
      <c r="A3" s="103"/>
      <c r="B3" s="103"/>
      <c r="C3" s="103"/>
      <c r="D3" s="104"/>
      <c r="E3" s="103"/>
      <c r="F3" s="103"/>
      <c r="G3" s="103"/>
      <c r="H3" s="103"/>
      <c r="I3" s="103"/>
      <c r="J3" s="103"/>
      <c r="K3" s="103"/>
      <c r="L3" s="103"/>
      <c r="M3" s="103"/>
      <c r="N3" s="224"/>
      <c r="O3" s="224"/>
      <c r="P3" s="224"/>
      <c r="Q3" s="224"/>
    </row>
    <row r="4" spans="1:17" s="105" customFormat="1" ht="16.5" customHeight="1">
      <c r="A4" s="225" t="s">
        <v>128</v>
      </c>
      <c r="B4" s="225"/>
      <c r="C4" s="225"/>
      <c r="D4" s="225"/>
      <c r="E4" s="226"/>
      <c r="F4" s="230" t="s">
        <v>215</v>
      </c>
      <c r="G4" s="231"/>
      <c r="H4" s="232"/>
      <c r="I4" s="230" t="s">
        <v>24</v>
      </c>
      <c r="J4" s="231"/>
      <c r="K4" s="231"/>
      <c r="L4" s="233" t="s">
        <v>48</v>
      </c>
      <c r="M4" s="234"/>
      <c r="N4" s="234"/>
      <c r="O4" s="237" t="s">
        <v>129</v>
      </c>
      <c r="P4" s="225"/>
      <c r="Q4" s="225"/>
    </row>
    <row r="5" spans="1:17" s="105" customFormat="1" ht="16.5" customHeight="1">
      <c r="A5" s="225"/>
      <c r="B5" s="225"/>
      <c r="C5" s="225"/>
      <c r="D5" s="225"/>
      <c r="E5" s="226"/>
      <c r="G5" s="106" t="s">
        <v>42</v>
      </c>
      <c r="H5" s="106" t="s">
        <v>43</v>
      </c>
      <c r="I5" s="107"/>
      <c r="J5" s="106" t="s">
        <v>42</v>
      </c>
      <c r="K5" s="106" t="s">
        <v>43</v>
      </c>
      <c r="L5" s="107"/>
      <c r="M5" s="106" t="s">
        <v>42</v>
      </c>
      <c r="N5" s="106" t="s">
        <v>43</v>
      </c>
      <c r="O5" s="237"/>
      <c r="P5" s="225"/>
      <c r="Q5" s="225"/>
    </row>
    <row r="6" spans="1:17" s="108" customFormat="1" ht="16.5" customHeight="1">
      <c r="A6" s="225"/>
      <c r="B6" s="225"/>
      <c r="C6" s="225"/>
      <c r="D6" s="225"/>
      <c r="E6" s="226"/>
      <c r="F6" s="106" t="s">
        <v>2</v>
      </c>
      <c r="G6" s="106" t="s">
        <v>47</v>
      </c>
      <c r="H6" s="106" t="s">
        <v>45</v>
      </c>
      <c r="I6" s="106" t="s">
        <v>2</v>
      </c>
      <c r="J6" s="106" t="s">
        <v>47</v>
      </c>
      <c r="K6" s="106" t="s">
        <v>45</v>
      </c>
      <c r="L6" s="106" t="s">
        <v>2</v>
      </c>
      <c r="M6" s="106" t="s">
        <v>47</v>
      </c>
      <c r="N6" s="106" t="s">
        <v>45</v>
      </c>
      <c r="O6" s="237"/>
      <c r="P6" s="225"/>
      <c r="Q6" s="225"/>
    </row>
    <row r="7" spans="1:17" s="105" customFormat="1" ht="16.5" customHeight="1">
      <c r="A7" s="224"/>
      <c r="B7" s="224"/>
      <c r="C7" s="224"/>
      <c r="D7" s="224"/>
      <c r="E7" s="227"/>
      <c r="F7" s="109" t="s">
        <v>4</v>
      </c>
      <c r="G7" s="109" t="s">
        <v>46</v>
      </c>
      <c r="H7" s="109" t="s">
        <v>44</v>
      </c>
      <c r="I7" s="109" t="s">
        <v>4</v>
      </c>
      <c r="J7" s="109" t="s">
        <v>46</v>
      </c>
      <c r="K7" s="109" t="s">
        <v>44</v>
      </c>
      <c r="L7" s="109" t="s">
        <v>4</v>
      </c>
      <c r="M7" s="109" t="s">
        <v>46</v>
      </c>
      <c r="N7" s="109" t="s">
        <v>44</v>
      </c>
      <c r="O7" s="238"/>
      <c r="P7" s="224"/>
      <c r="Q7" s="224"/>
    </row>
    <row r="8" spans="1:17" ht="16.5" customHeight="1">
      <c r="A8" s="228" t="s">
        <v>3</v>
      </c>
      <c r="B8" s="228"/>
      <c r="C8" s="228"/>
      <c r="D8" s="228"/>
      <c r="E8" s="229"/>
      <c r="F8" s="110">
        <f>SUM(F9:FF33)</f>
        <v>55760</v>
      </c>
      <c r="G8" s="110">
        <f aca="true" t="shared" si="0" ref="G8:N8">SUM(G9:FG33)</f>
        <v>46882</v>
      </c>
      <c r="H8" s="110">
        <f t="shared" si="0"/>
        <v>41624</v>
      </c>
      <c r="I8" s="110">
        <f t="shared" si="0"/>
        <v>38004</v>
      </c>
      <c r="J8" s="110">
        <f t="shared" si="0"/>
        <v>28565</v>
      </c>
      <c r="K8" s="110">
        <f t="shared" si="0"/>
        <v>22735</v>
      </c>
      <c r="L8" s="111">
        <f t="shared" si="0"/>
        <v>19126</v>
      </c>
      <c r="M8" s="110">
        <f t="shared" si="0"/>
        <v>9563</v>
      </c>
      <c r="N8" s="110">
        <f t="shared" si="0"/>
        <v>3645</v>
      </c>
      <c r="O8" s="235" t="s">
        <v>4</v>
      </c>
      <c r="P8" s="236"/>
      <c r="Q8" s="236"/>
    </row>
    <row r="9" spans="1:16" ht="15" customHeight="1">
      <c r="A9" s="112" t="s">
        <v>167</v>
      </c>
      <c r="B9" s="113"/>
      <c r="C9" s="113"/>
      <c r="D9" s="114"/>
      <c r="E9" s="115"/>
      <c r="F9" s="116">
        <v>806</v>
      </c>
      <c r="G9" s="116">
        <v>604</v>
      </c>
      <c r="H9" s="116">
        <v>202</v>
      </c>
      <c r="I9" s="117">
        <v>803</v>
      </c>
      <c r="J9" s="116">
        <v>628</v>
      </c>
      <c r="K9" s="116">
        <v>175</v>
      </c>
      <c r="L9" s="117">
        <v>806</v>
      </c>
      <c r="M9" s="116">
        <v>632</v>
      </c>
      <c r="N9" s="116">
        <v>174</v>
      </c>
      <c r="O9" s="118"/>
      <c r="P9" s="119" t="s">
        <v>190</v>
      </c>
    </row>
    <row r="10" spans="1:16" ht="15" customHeight="1">
      <c r="A10" s="112" t="s">
        <v>168</v>
      </c>
      <c r="B10" s="113"/>
      <c r="C10" s="113"/>
      <c r="D10" s="114"/>
      <c r="E10" s="115"/>
      <c r="F10" s="117">
        <v>869</v>
      </c>
      <c r="G10" s="116">
        <v>715</v>
      </c>
      <c r="H10" s="116">
        <v>154</v>
      </c>
      <c r="I10" s="117">
        <v>819</v>
      </c>
      <c r="J10" s="116">
        <v>687</v>
      </c>
      <c r="K10" s="116">
        <v>132</v>
      </c>
      <c r="L10" s="117">
        <v>821</v>
      </c>
      <c r="M10" s="116">
        <v>689</v>
      </c>
      <c r="N10" s="116">
        <v>132</v>
      </c>
      <c r="O10" s="118"/>
      <c r="P10" s="119" t="s">
        <v>191</v>
      </c>
    </row>
    <row r="11" spans="1:16" ht="15" customHeight="1">
      <c r="A11" s="112" t="s">
        <v>169</v>
      </c>
      <c r="B11" s="113"/>
      <c r="C11" s="113"/>
      <c r="D11" s="114"/>
      <c r="F11" s="116">
        <v>572</v>
      </c>
      <c r="G11" s="116">
        <v>376</v>
      </c>
      <c r="H11" s="116">
        <v>196</v>
      </c>
      <c r="I11" s="117">
        <v>533</v>
      </c>
      <c r="J11" s="116">
        <v>401</v>
      </c>
      <c r="K11" s="116">
        <v>132</v>
      </c>
      <c r="L11" s="117">
        <v>540</v>
      </c>
      <c r="M11" s="116">
        <v>408</v>
      </c>
      <c r="N11" s="116">
        <v>132</v>
      </c>
      <c r="O11" s="118"/>
      <c r="P11" s="119" t="s">
        <v>192</v>
      </c>
    </row>
    <row r="12" spans="1:16" ht="15" customHeight="1">
      <c r="A12" s="112" t="s">
        <v>170</v>
      </c>
      <c r="B12" s="113"/>
      <c r="C12" s="113"/>
      <c r="D12" s="114"/>
      <c r="F12" s="116">
        <v>390</v>
      </c>
      <c r="G12" s="116">
        <v>250</v>
      </c>
      <c r="H12" s="116">
        <v>140</v>
      </c>
      <c r="I12" s="116">
        <v>437</v>
      </c>
      <c r="J12" s="116">
        <v>278</v>
      </c>
      <c r="K12" s="116">
        <v>159</v>
      </c>
      <c r="L12" s="116">
        <v>455</v>
      </c>
      <c r="M12" s="116">
        <v>282</v>
      </c>
      <c r="N12" s="116">
        <v>173</v>
      </c>
      <c r="O12" s="118"/>
      <c r="P12" s="119" t="s">
        <v>193</v>
      </c>
    </row>
    <row r="13" spans="1:16" ht="15" customHeight="1">
      <c r="A13" s="120" t="s">
        <v>171</v>
      </c>
      <c r="B13" s="113"/>
      <c r="C13" s="113"/>
      <c r="D13" s="114"/>
      <c r="F13" s="116">
        <v>139</v>
      </c>
      <c r="G13" s="116">
        <v>64</v>
      </c>
      <c r="H13" s="116">
        <v>75</v>
      </c>
      <c r="I13" s="116">
        <v>146</v>
      </c>
      <c r="J13" s="116">
        <v>76</v>
      </c>
      <c r="K13" s="116">
        <v>70</v>
      </c>
      <c r="L13" s="116">
        <v>149</v>
      </c>
      <c r="M13" s="116">
        <v>79</v>
      </c>
      <c r="N13" s="116">
        <v>70</v>
      </c>
      <c r="O13" s="118"/>
      <c r="P13" s="119" t="s">
        <v>194</v>
      </c>
    </row>
    <row r="14" spans="1:16" ht="15" customHeight="1">
      <c r="A14" s="120" t="s">
        <v>172</v>
      </c>
      <c r="B14" s="113"/>
      <c r="C14" s="113"/>
      <c r="D14" s="114"/>
      <c r="F14" s="116">
        <v>346</v>
      </c>
      <c r="G14" s="116">
        <v>170</v>
      </c>
      <c r="H14" s="116">
        <v>176</v>
      </c>
      <c r="I14" s="116">
        <v>390</v>
      </c>
      <c r="J14" s="116">
        <v>163</v>
      </c>
      <c r="K14" s="116">
        <v>227</v>
      </c>
      <c r="L14" s="116">
        <v>398</v>
      </c>
      <c r="M14" s="116">
        <v>168</v>
      </c>
      <c r="N14" s="116">
        <v>230</v>
      </c>
      <c r="O14" s="118"/>
      <c r="P14" s="119" t="s">
        <v>195</v>
      </c>
    </row>
    <row r="15" spans="1:16" ht="15" customHeight="1">
      <c r="A15" s="121" t="s">
        <v>173</v>
      </c>
      <c r="B15" s="113"/>
      <c r="C15" s="113"/>
      <c r="D15" s="114"/>
      <c r="F15" s="116">
        <v>110</v>
      </c>
      <c r="G15" s="116">
        <v>52</v>
      </c>
      <c r="H15" s="116">
        <v>58</v>
      </c>
      <c r="I15" s="116">
        <v>122</v>
      </c>
      <c r="J15" s="116">
        <v>56</v>
      </c>
      <c r="K15" s="116">
        <v>66</v>
      </c>
      <c r="L15" s="116">
        <v>125</v>
      </c>
      <c r="M15" s="116">
        <v>58</v>
      </c>
      <c r="N15" s="116">
        <v>67</v>
      </c>
      <c r="O15" s="118"/>
      <c r="P15" s="119" t="s">
        <v>196</v>
      </c>
    </row>
    <row r="16" spans="1:16" ht="15" customHeight="1">
      <c r="A16" s="119" t="s">
        <v>174</v>
      </c>
      <c r="B16" s="113"/>
      <c r="C16" s="113"/>
      <c r="D16" s="114"/>
      <c r="F16" s="116">
        <v>158</v>
      </c>
      <c r="G16" s="116">
        <v>53</v>
      </c>
      <c r="H16" s="116">
        <v>105</v>
      </c>
      <c r="I16" s="116">
        <v>147</v>
      </c>
      <c r="J16" s="116">
        <v>98</v>
      </c>
      <c r="K16" s="116">
        <v>49</v>
      </c>
      <c r="L16" s="116">
        <v>151</v>
      </c>
      <c r="M16" s="116">
        <v>102</v>
      </c>
      <c r="N16" s="116">
        <v>49</v>
      </c>
      <c r="O16" s="118"/>
      <c r="P16" s="119" t="s">
        <v>197</v>
      </c>
    </row>
    <row r="17" spans="1:16" ht="15" customHeight="1">
      <c r="A17" s="119" t="s">
        <v>175</v>
      </c>
      <c r="B17" s="113"/>
      <c r="C17" s="113"/>
      <c r="D17" s="114"/>
      <c r="F17" s="116">
        <v>349</v>
      </c>
      <c r="G17" s="116">
        <v>207</v>
      </c>
      <c r="H17" s="116">
        <v>142</v>
      </c>
      <c r="I17" s="116">
        <v>365</v>
      </c>
      <c r="J17" s="116">
        <v>219</v>
      </c>
      <c r="K17" s="116">
        <v>146</v>
      </c>
      <c r="L17" s="116">
        <v>372</v>
      </c>
      <c r="M17" s="116">
        <v>221</v>
      </c>
      <c r="N17" s="116">
        <v>151</v>
      </c>
      <c r="O17" s="118"/>
      <c r="P17" s="121" t="s">
        <v>198</v>
      </c>
    </row>
    <row r="18" spans="1:16" ht="15" customHeight="1">
      <c r="A18" s="119" t="s">
        <v>176</v>
      </c>
      <c r="B18" s="113"/>
      <c r="C18" s="113"/>
      <c r="D18" s="114"/>
      <c r="F18" s="116">
        <v>757</v>
      </c>
      <c r="G18" s="116">
        <v>541</v>
      </c>
      <c r="H18" s="116">
        <v>216</v>
      </c>
      <c r="I18" s="116">
        <v>944</v>
      </c>
      <c r="J18" s="116">
        <v>789</v>
      </c>
      <c r="K18" s="116">
        <v>155</v>
      </c>
      <c r="L18" s="116">
        <v>947</v>
      </c>
      <c r="M18" s="116">
        <v>792</v>
      </c>
      <c r="N18" s="116">
        <v>155</v>
      </c>
      <c r="O18" s="118"/>
      <c r="P18" s="119" t="s">
        <v>199</v>
      </c>
    </row>
    <row r="19" spans="1:16" ht="15" customHeight="1">
      <c r="A19" s="119" t="s">
        <v>177</v>
      </c>
      <c r="B19" s="113"/>
      <c r="C19" s="113"/>
      <c r="D19" s="114"/>
      <c r="F19" s="116">
        <v>377</v>
      </c>
      <c r="G19" s="116">
        <v>246</v>
      </c>
      <c r="H19" s="116">
        <v>131</v>
      </c>
      <c r="I19" s="116">
        <v>550</v>
      </c>
      <c r="J19" s="116">
        <v>383</v>
      </c>
      <c r="K19" s="116">
        <v>167</v>
      </c>
      <c r="L19" s="116">
        <v>506</v>
      </c>
      <c r="M19" s="116">
        <v>387</v>
      </c>
      <c r="N19" s="116">
        <v>119</v>
      </c>
      <c r="O19" s="118"/>
      <c r="P19" s="121" t="s">
        <v>200</v>
      </c>
    </row>
    <row r="20" spans="1:16" ht="15" customHeight="1">
      <c r="A20" s="119" t="s">
        <v>178</v>
      </c>
      <c r="B20" s="113"/>
      <c r="C20" s="113"/>
      <c r="D20" s="114"/>
      <c r="F20" s="116">
        <v>287</v>
      </c>
      <c r="G20" s="116">
        <v>168</v>
      </c>
      <c r="H20" s="116">
        <v>119</v>
      </c>
      <c r="I20" s="116">
        <v>291</v>
      </c>
      <c r="J20" s="116">
        <v>187</v>
      </c>
      <c r="K20" s="116">
        <v>104</v>
      </c>
      <c r="L20" s="116">
        <v>290</v>
      </c>
      <c r="M20" s="116">
        <v>187</v>
      </c>
      <c r="N20" s="116">
        <v>103</v>
      </c>
      <c r="O20" s="118"/>
      <c r="P20" s="119" t="s">
        <v>201</v>
      </c>
    </row>
    <row r="21" spans="1:16" ht="15" customHeight="1">
      <c r="A21" s="119" t="s">
        <v>179</v>
      </c>
      <c r="B21" s="113"/>
      <c r="C21" s="113"/>
      <c r="D21" s="114"/>
      <c r="F21" s="116">
        <v>119</v>
      </c>
      <c r="G21" s="116">
        <v>59</v>
      </c>
      <c r="H21" s="116">
        <v>60</v>
      </c>
      <c r="I21" s="116">
        <v>123</v>
      </c>
      <c r="J21" s="116">
        <v>57</v>
      </c>
      <c r="K21" s="116">
        <v>66</v>
      </c>
      <c r="L21" s="116">
        <v>126</v>
      </c>
      <c r="M21" s="116">
        <v>59</v>
      </c>
      <c r="N21" s="116">
        <v>67</v>
      </c>
      <c r="O21" s="118"/>
      <c r="P21" s="119" t="s">
        <v>202</v>
      </c>
    </row>
    <row r="22" spans="1:16" ht="15" customHeight="1">
      <c r="A22" s="121" t="s">
        <v>180</v>
      </c>
      <c r="B22" s="113"/>
      <c r="C22" s="114"/>
      <c r="D22" s="113"/>
      <c r="E22" s="115"/>
      <c r="F22" s="116">
        <v>335</v>
      </c>
      <c r="G22" s="116">
        <v>139</v>
      </c>
      <c r="H22" s="116">
        <v>196</v>
      </c>
      <c r="I22" s="116">
        <v>348</v>
      </c>
      <c r="J22" s="116">
        <v>134</v>
      </c>
      <c r="K22" s="116">
        <v>214</v>
      </c>
      <c r="L22" s="116">
        <v>353</v>
      </c>
      <c r="M22" s="116">
        <v>138</v>
      </c>
      <c r="N22" s="116">
        <v>215</v>
      </c>
      <c r="O22" s="118"/>
      <c r="P22" s="121" t="s">
        <v>203</v>
      </c>
    </row>
    <row r="23" spans="1:16" ht="15" customHeight="1">
      <c r="A23" s="121" t="s">
        <v>83</v>
      </c>
      <c r="B23" s="113"/>
      <c r="C23" s="114"/>
      <c r="D23" s="113"/>
      <c r="E23" s="115"/>
      <c r="F23" s="116">
        <v>211</v>
      </c>
      <c r="G23" s="116">
        <v>63</v>
      </c>
      <c r="H23" s="116">
        <v>148</v>
      </c>
      <c r="I23" s="116">
        <v>219</v>
      </c>
      <c r="J23" s="116">
        <v>61</v>
      </c>
      <c r="K23" s="116">
        <v>158</v>
      </c>
      <c r="L23" s="116">
        <v>220</v>
      </c>
      <c r="M23" s="116">
        <v>63</v>
      </c>
      <c r="N23" s="116">
        <v>157</v>
      </c>
      <c r="O23" s="118"/>
      <c r="P23" s="121" t="s">
        <v>204</v>
      </c>
    </row>
    <row r="24" spans="1:16" ht="15" customHeight="1">
      <c r="A24" s="121" t="s">
        <v>181</v>
      </c>
      <c r="B24" s="113"/>
      <c r="C24" s="114"/>
      <c r="D24" s="113"/>
      <c r="E24" s="115"/>
      <c r="F24" s="116">
        <v>107</v>
      </c>
      <c r="G24" s="116">
        <v>28</v>
      </c>
      <c r="H24" s="116">
        <v>79</v>
      </c>
      <c r="I24" s="116">
        <v>123</v>
      </c>
      <c r="J24" s="116">
        <v>28</v>
      </c>
      <c r="K24" s="116">
        <v>95</v>
      </c>
      <c r="L24" s="116">
        <v>128</v>
      </c>
      <c r="M24" s="116">
        <v>32</v>
      </c>
      <c r="N24" s="116">
        <v>96</v>
      </c>
      <c r="O24" s="118"/>
      <c r="P24" s="121" t="s">
        <v>205</v>
      </c>
    </row>
    <row r="25" spans="1:16" ht="15" customHeight="1">
      <c r="A25" s="121" t="s">
        <v>182</v>
      </c>
      <c r="B25" s="113"/>
      <c r="C25" s="114"/>
      <c r="D25" s="113"/>
      <c r="E25" s="115"/>
      <c r="F25" s="116">
        <v>252</v>
      </c>
      <c r="G25" s="116">
        <v>78</v>
      </c>
      <c r="H25" s="116">
        <v>174</v>
      </c>
      <c r="I25" s="116">
        <v>266</v>
      </c>
      <c r="J25" s="116">
        <v>86</v>
      </c>
      <c r="K25" s="116">
        <v>180</v>
      </c>
      <c r="L25" s="116">
        <v>270</v>
      </c>
      <c r="M25" s="116">
        <v>90</v>
      </c>
      <c r="N25" s="116">
        <v>180</v>
      </c>
      <c r="O25" s="118"/>
      <c r="P25" s="121" t="s">
        <v>206</v>
      </c>
    </row>
    <row r="26" spans="1:16" ht="15" customHeight="1">
      <c r="A26" s="121" t="s">
        <v>183</v>
      </c>
      <c r="B26" s="113"/>
      <c r="C26" s="114"/>
      <c r="D26" s="113"/>
      <c r="E26" s="115"/>
      <c r="F26" s="116">
        <v>463</v>
      </c>
      <c r="G26" s="116">
        <v>260</v>
      </c>
      <c r="H26" s="116">
        <v>203</v>
      </c>
      <c r="I26" s="116">
        <v>468</v>
      </c>
      <c r="J26" s="116">
        <v>252</v>
      </c>
      <c r="K26" s="116">
        <v>216</v>
      </c>
      <c r="L26" s="116">
        <v>505</v>
      </c>
      <c r="M26" s="116">
        <v>258</v>
      </c>
      <c r="N26" s="116">
        <v>247</v>
      </c>
      <c r="O26" s="118"/>
      <c r="P26" s="121" t="s">
        <v>207</v>
      </c>
    </row>
    <row r="27" spans="1:16" ht="15" customHeight="1">
      <c r="A27" s="120" t="s">
        <v>184</v>
      </c>
      <c r="B27" s="113"/>
      <c r="C27" s="114"/>
      <c r="D27" s="113"/>
      <c r="E27" s="115"/>
      <c r="F27" s="116">
        <v>424</v>
      </c>
      <c r="G27" s="116">
        <v>190</v>
      </c>
      <c r="H27" s="116">
        <v>234</v>
      </c>
      <c r="I27" s="116">
        <v>418</v>
      </c>
      <c r="J27" s="116">
        <v>196</v>
      </c>
      <c r="K27" s="116">
        <v>222</v>
      </c>
      <c r="L27" s="116">
        <v>421</v>
      </c>
      <c r="M27" s="116">
        <v>198</v>
      </c>
      <c r="N27" s="116">
        <v>223</v>
      </c>
      <c r="O27" s="118"/>
      <c r="P27" s="122" t="s">
        <v>208</v>
      </c>
    </row>
    <row r="28" spans="1:16" ht="15" customHeight="1">
      <c r="A28" s="121" t="s">
        <v>185</v>
      </c>
      <c r="B28" s="113"/>
      <c r="C28" s="114"/>
      <c r="D28" s="113"/>
      <c r="E28" s="115"/>
      <c r="F28" s="116">
        <v>405</v>
      </c>
      <c r="G28" s="116">
        <v>194</v>
      </c>
      <c r="H28" s="116">
        <v>211</v>
      </c>
      <c r="I28" s="116">
        <v>420</v>
      </c>
      <c r="J28" s="116">
        <v>186</v>
      </c>
      <c r="K28" s="116">
        <v>234</v>
      </c>
      <c r="L28" s="116">
        <v>452</v>
      </c>
      <c r="M28" s="116">
        <v>192</v>
      </c>
      <c r="N28" s="116">
        <v>260</v>
      </c>
      <c r="O28" s="118"/>
      <c r="P28" s="119" t="s">
        <v>209</v>
      </c>
    </row>
    <row r="29" spans="1:16" ht="15" customHeight="1">
      <c r="A29" s="122" t="s">
        <v>186</v>
      </c>
      <c r="B29" s="113"/>
      <c r="C29" s="114"/>
      <c r="D29" s="113"/>
      <c r="E29" s="115"/>
      <c r="F29" s="116">
        <v>425</v>
      </c>
      <c r="G29" s="116">
        <v>232</v>
      </c>
      <c r="H29" s="116">
        <v>193</v>
      </c>
      <c r="I29" s="116">
        <v>492</v>
      </c>
      <c r="J29" s="116">
        <v>256</v>
      </c>
      <c r="K29" s="116">
        <v>236</v>
      </c>
      <c r="L29" s="116">
        <v>493</v>
      </c>
      <c r="M29" s="116">
        <v>258</v>
      </c>
      <c r="N29" s="116">
        <v>235</v>
      </c>
      <c r="O29" s="118"/>
      <c r="P29" s="119" t="s">
        <v>210</v>
      </c>
    </row>
    <row r="30" spans="1:16" ht="15" customHeight="1">
      <c r="A30" s="122" t="s">
        <v>187</v>
      </c>
      <c r="B30" s="113"/>
      <c r="C30" s="114"/>
      <c r="D30" s="113"/>
      <c r="E30" s="115"/>
      <c r="F30" s="116">
        <v>333</v>
      </c>
      <c r="G30" s="116">
        <v>249</v>
      </c>
      <c r="H30" s="116">
        <v>84</v>
      </c>
      <c r="I30" s="116">
        <v>366</v>
      </c>
      <c r="J30" s="116">
        <v>287</v>
      </c>
      <c r="K30" s="116">
        <v>79</v>
      </c>
      <c r="L30" s="116">
        <v>377</v>
      </c>
      <c r="M30" s="116">
        <v>293</v>
      </c>
      <c r="N30" s="116">
        <v>84</v>
      </c>
      <c r="O30" s="118"/>
      <c r="P30" s="119" t="s">
        <v>211</v>
      </c>
    </row>
    <row r="31" spans="1:16" ht="15" customHeight="1">
      <c r="A31" s="122" t="s">
        <v>188</v>
      </c>
      <c r="B31" s="113"/>
      <c r="C31" s="114"/>
      <c r="D31" s="113"/>
      <c r="E31" s="115"/>
      <c r="F31" s="116">
        <v>98</v>
      </c>
      <c r="G31" s="116">
        <v>42</v>
      </c>
      <c r="H31" s="116">
        <v>56</v>
      </c>
      <c r="I31" s="116">
        <v>110</v>
      </c>
      <c r="J31" s="116">
        <v>47</v>
      </c>
      <c r="K31" s="116">
        <v>63</v>
      </c>
      <c r="L31" s="116">
        <v>114</v>
      </c>
      <c r="M31" s="116">
        <v>52</v>
      </c>
      <c r="N31" s="116">
        <v>62</v>
      </c>
      <c r="O31" s="118"/>
      <c r="P31" s="121" t="s">
        <v>212</v>
      </c>
    </row>
    <row r="32" spans="1:16" ht="15" customHeight="1">
      <c r="A32" s="119" t="s">
        <v>92</v>
      </c>
      <c r="B32" s="113"/>
      <c r="C32" s="114"/>
      <c r="D32" s="113"/>
      <c r="E32" s="115"/>
      <c r="F32" s="116">
        <v>262</v>
      </c>
      <c r="G32" s="116">
        <v>137</v>
      </c>
      <c r="H32" s="116">
        <v>125</v>
      </c>
      <c r="I32" s="116">
        <v>268</v>
      </c>
      <c r="J32" s="116">
        <v>147</v>
      </c>
      <c r="K32" s="116">
        <v>121</v>
      </c>
      <c r="L32" s="116">
        <v>271</v>
      </c>
      <c r="M32" s="116">
        <v>150</v>
      </c>
      <c r="N32" s="116">
        <v>121</v>
      </c>
      <c r="O32" s="118"/>
      <c r="P32" s="119" t="s">
        <v>213</v>
      </c>
    </row>
    <row r="33" spans="1:16" ht="15" customHeight="1">
      <c r="A33" s="119" t="s">
        <v>189</v>
      </c>
      <c r="B33" s="113"/>
      <c r="C33" s="114"/>
      <c r="D33" s="113"/>
      <c r="E33" s="115"/>
      <c r="F33" s="116">
        <v>284</v>
      </c>
      <c r="G33" s="116">
        <v>141</v>
      </c>
      <c r="H33" s="116">
        <v>143</v>
      </c>
      <c r="I33" s="116">
        <v>271</v>
      </c>
      <c r="J33" s="116">
        <v>128</v>
      </c>
      <c r="K33" s="116">
        <v>143</v>
      </c>
      <c r="L33" s="116">
        <v>273</v>
      </c>
      <c r="M33" s="116">
        <v>130</v>
      </c>
      <c r="N33" s="116">
        <v>143</v>
      </c>
      <c r="O33" s="118"/>
      <c r="P33" s="119" t="s">
        <v>214</v>
      </c>
    </row>
    <row r="34" spans="1:17" ht="3" customHeight="1">
      <c r="A34" s="103"/>
      <c r="B34" s="103"/>
      <c r="C34" s="103"/>
      <c r="D34" s="104"/>
      <c r="E34" s="123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03"/>
      <c r="Q34" s="103"/>
    </row>
    <row r="35" ht="3" customHeight="1">
      <c r="P35" s="126"/>
    </row>
    <row r="36" spans="2:4" s="127" customFormat="1" ht="15.75" customHeight="1">
      <c r="B36" s="127" t="s">
        <v>20</v>
      </c>
      <c r="D36" s="127" t="s">
        <v>21</v>
      </c>
    </row>
    <row r="37" spans="2:4" ht="21">
      <c r="B37" s="100" t="s">
        <v>22</v>
      </c>
      <c r="D37" s="100" t="s">
        <v>23</v>
      </c>
    </row>
  </sheetData>
  <sheetProtection/>
  <mergeCells count="8">
    <mergeCell ref="N2:Q3"/>
    <mergeCell ref="A4:E7"/>
    <mergeCell ref="A8:E8"/>
    <mergeCell ref="I4:K4"/>
    <mergeCell ref="F4:H4"/>
    <mergeCell ref="L4:N4"/>
    <mergeCell ref="O8:Q8"/>
    <mergeCell ref="O4:Q7"/>
  </mergeCells>
  <printOptions/>
  <pageMargins left="0.5511811023622047" right="0.35433070866141736" top="0.56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DELL</cp:lastModifiedBy>
  <cp:lastPrinted>2011-09-20T15:49:52Z</cp:lastPrinted>
  <dcterms:created xsi:type="dcterms:W3CDTF">2004-08-16T17:13:42Z</dcterms:created>
  <dcterms:modified xsi:type="dcterms:W3CDTF">2011-10-27T03:33:03Z</dcterms:modified>
  <cp:category/>
  <cp:version/>
  <cp:contentType/>
  <cp:contentStatus/>
</cp:coreProperties>
</file>