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tabRatio="738" activeTab="0"/>
  </bookViews>
  <sheets>
    <sheet name="T-9.12" sheetId="1" r:id="rId1"/>
  </sheets>
  <definedNames/>
  <calcPr fullCalcOnLoad="1"/>
</workbook>
</file>

<file path=xl/sharedStrings.xml><?xml version="1.0" encoding="utf-8"?>
<sst xmlns="http://schemas.openxmlformats.org/spreadsheetml/2006/main" count="137" uniqueCount="57">
  <si>
    <t>Total</t>
  </si>
  <si>
    <t>รวม</t>
  </si>
  <si>
    <t>เพื่อประกอบอาชีพ</t>
  </si>
  <si>
    <t>เพื่อพัฒนาความรู้หรือเพื่อพัฒนาคุณภาพชีวิต</t>
  </si>
  <si>
    <t>รอการขายผลผลิต</t>
  </si>
  <si>
    <t>ชำระหนี้สินภายนอก</t>
  </si>
  <si>
    <t>ค่าลงทุนในการดำเนินกิจการร่วมกับ</t>
  </si>
  <si>
    <t>รวมต้นเงินทุน</t>
  </si>
  <si>
    <t>for work</t>
  </si>
  <si>
    <t>Development of quality</t>
  </si>
  <si>
    <t>Waiting for the purchasing of product</t>
  </si>
  <si>
    <t>Payment of external debt</t>
  </si>
  <si>
    <t>ผู้ประกอบการ</t>
  </si>
  <si>
    <t>ทุกประเภท</t>
  </si>
  <si>
    <t>and knowledge</t>
  </si>
  <si>
    <t>Investment cost</t>
  </si>
  <si>
    <t xml:space="preserve"> ที่ลูกค้าเป็น</t>
  </si>
  <si>
    <t>ต้นเงิน</t>
  </si>
  <si>
    <t>ลูกหนี้</t>
  </si>
  <si>
    <t>จ่ายเงินกู้</t>
  </si>
  <si>
    <t>รับชำระคืน</t>
  </si>
  <si>
    <t>ที่ลูกค้า</t>
  </si>
  <si>
    <t>Loans</t>
  </si>
  <si>
    <t>Repayment</t>
  </si>
  <si>
    <t>เป็นลูกหนี้</t>
  </si>
  <si>
    <t>outstanding</t>
  </si>
  <si>
    <t>disbursed</t>
  </si>
  <si>
    <t>Outstanding</t>
  </si>
  <si>
    <t>District</t>
  </si>
  <si>
    <t>เมืองจันทบุรี</t>
  </si>
  <si>
    <t xml:space="preserve"> Muang Chanthaburi</t>
  </si>
  <si>
    <t>ขลุง</t>
  </si>
  <si>
    <t xml:space="preserve"> Khlung</t>
  </si>
  <si>
    <t>ท่าใหม่</t>
  </si>
  <si>
    <t xml:space="preserve"> 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</si>
  <si>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</si>
  <si>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</si>
  <si>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</si>
  <si>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</si>
  <si>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</si>
  <si>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</si>
  <si>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</si>
  <si>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</si>
  <si>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</si>
  <si>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</si>
  <si>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</si>
  <si>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</si>
  <si>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 xml:space="preserve">     ที่มา :  ธนาคารเพื่อการเกษตรและสหกรณ์การเกษตรจังหวัดจันทบุรี</t>
  </si>
  <si>
    <t xml:space="preserve"> Source :  Bank of Agriculture and Agricultural Cooperatives, Chanthaburi</t>
  </si>
  <si>
    <t>เขาคิชฌกูฎ</t>
  </si>
  <si>
    <t xml:space="preserve"> Khao Khitchakut</t>
  </si>
  <si>
    <t>อำเภอ</t>
  </si>
  <si>
    <t>ตาราง       9.12   จำนวนเงินกู้ของเกษตรกรลูกค้าธนาคารเพื่อการเกษตรและสหกรณ์การเกษตร  จำแนกตามประเภทเงินกู้ เป็นรายอำเภอ พ.ศ. 2552</t>
  </si>
  <si>
    <t>TABLE   9.12   LOANS OPERATION FOR FARMERS OF THE BANK FOR AGRICULTURE AND AGRICULTURAL CO-OPERATIVES BY TYPE AND DISTRICT: 2009</t>
  </si>
  <si>
    <t>(ล้านบาท : Millon Bath)</t>
  </si>
  <si>
    <t>-</t>
  </si>
  <si>
    <t>.</t>
  </si>
</sst>
</file>

<file path=xl/styles.xml><?xml version="1.0" encoding="utf-8"?>
<styleSheet xmlns="http://schemas.openxmlformats.org/spreadsheetml/2006/main">
  <numFmts count="5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#,##0.00\ \ \ "/>
    <numFmt numFmtId="202" formatCode="0.000\ \ \ "/>
    <numFmt numFmtId="203" formatCode="#,##0\ \ \ "/>
    <numFmt numFmtId="204" formatCode="#,##0.00\ \ \ \ \ \ "/>
    <numFmt numFmtId="205" formatCode="#,##0.00\ \ "/>
    <numFmt numFmtId="206" formatCode="#,##0\ \ \ \ \ \ "/>
    <numFmt numFmtId="207" formatCode="#,##0\ \ \ \ \ \ \ \ "/>
    <numFmt numFmtId="208" formatCode="#,##0.0"/>
    <numFmt numFmtId="209" formatCode="\-\ \ \ \ "/>
    <numFmt numFmtId="210" formatCode="#,##0.000"/>
    <numFmt numFmtId="211" formatCode="#,##0\ \ \ \ "/>
    <numFmt numFmtId="212" formatCode="#,##0\ \ "/>
    <numFmt numFmtId="213" formatCode="\-\ "/>
    <numFmt numFmtId="214" formatCode="\-\ \ \ "/>
    <numFmt numFmtId="215" formatCode="\-\ \ \ \ \ "/>
    <numFmt numFmtId="216" formatCode="#,##0\ \ \ \ \ "/>
    <numFmt numFmtId="217" formatCode="General\ \ "/>
    <numFmt numFmtId="218" formatCode="General\ \ \ \ "/>
    <numFmt numFmtId="219" formatCode="#,##0.00\ \ \ \ \ "/>
    <numFmt numFmtId="220" formatCode="General\ \ \ "/>
    <numFmt numFmtId="221" formatCode="General\ \ \ \ \ \ \ \ "/>
    <numFmt numFmtId="222" formatCode="General\ \ \ \ \ "/>
    <numFmt numFmtId="223" formatCode="\-\ \ \ \ \ \ "/>
    <numFmt numFmtId="224" formatCode="\-\ \ \ \ \ \ \ "/>
    <numFmt numFmtId="225" formatCode="\-\ \ "/>
    <numFmt numFmtId="226" formatCode="#,##0.0\ \ "/>
    <numFmt numFmtId="227" formatCode="\-\ \ \ \ \ \ \ \ \ "/>
    <numFmt numFmtId="228" formatCode="0\ \ \ \ \ \ \ \ \ \ \ \ "/>
    <numFmt numFmtId="229" formatCode="0\ \ \ "/>
  </numFmts>
  <fonts count="42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8"/>
      <name val="Cordia New"/>
      <family val="0"/>
    </font>
    <font>
      <sz val="11"/>
      <name val="AngsanaUPC"/>
      <family val="1"/>
    </font>
    <font>
      <b/>
      <sz val="11"/>
      <name val="AngsanaUPC"/>
      <family val="1"/>
    </font>
    <font>
      <sz val="12"/>
      <name val="AngsanaUPC"/>
      <family val="1"/>
    </font>
    <font>
      <sz val="12"/>
      <name val="Cordia New"/>
      <family val="2"/>
    </font>
    <font>
      <b/>
      <sz val="12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3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 style="thin"/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23"/>
      </left>
      <right style="thin"/>
      <top style="thin"/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/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30" fillId="2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3" fillId="14" borderId="2" applyNumberFormat="0" applyAlignment="0" applyProtection="0"/>
    <xf numFmtId="0" fontId="34" fillId="0" borderId="3" applyNumberFormat="0" applyFill="0" applyAlignment="0" applyProtection="0"/>
    <xf numFmtId="0" fontId="35" fillId="15" borderId="0" applyNumberFormat="0" applyBorder="0" applyAlignment="0" applyProtection="0"/>
    <xf numFmtId="0" fontId="36" fillId="16" borderId="1" applyNumberFormat="0" applyAlignment="0" applyProtection="0"/>
    <xf numFmtId="0" fontId="37" fillId="1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40" fillId="2" borderId="5" applyNumberFormat="0" applyAlignment="0" applyProtection="0"/>
    <xf numFmtId="0" fontId="0" fillId="24" borderId="6" applyNumberFormat="0" applyFont="0" applyAlignment="0" applyProtection="0"/>
    <xf numFmtId="0" fontId="12" fillId="0" borderId="7" applyNumberFormat="0" applyFill="0" applyAlignment="0" applyProtection="0"/>
    <xf numFmtId="0" fontId="41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2" fontId="3" fillId="0" borderId="0" xfId="0" applyNumberFormat="1" applyFont="1" applyAlignment="1" quotePrefix="1">
      <alignment horizontal="center"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" fontId="3" fillId="0" borderId="14" xfId="0" applyNumberFormat="1" applyFont="1" applyBorder="1" applyAlignment="1">
      <alignment horizontal="right" indent="1"/>
    </xf>
    <xf numFmtId="0" fontId="4" fillId="0" borderId="10" xfId="0" applyFont="1" applyBorder="1" applyAlignment="1">
      <alignment/>
    </xf>
    <xf numFmtId="4" fontId="3" fillId="0" borderId="27" xfId="0" applyNumberFormat="1" applyFont="1" applyBorder="1" applyAlignment="1">
      <alignment horizontal="right" indent="1"/>
    </xf>
    <xf numFmtId="4" fontId="3" fillId="0" borderId="28" xfId="0" applyNumberFormat="1" applyFont="1" applyBorder="1" applyAlignment="1">
      <alignment horizontal="right" indent="1"/>
    </xf>
    <xf numFmtId="3" fontId="3" fillId="0" borderId="28" xfId="0" applyNumberFormat="1" applyFont="1" applyBorder="1" applyAlignment="1">
      <alignment horizontal="right" indent="1"/>
    </xf>
    <xf numFmtId="4" fontId="3" fillId="0" borderId="29" xfId="0" applyNumberFormat="1" applyFont="1" applyBorder="1" applyAlignment="1">
      <alignment horizontal="right" indent="1"/>
    </xf>
    <xf numFmtId="3" fontId="3" fillId="0" borderId="29" xfId="0" applyNumberFormat="1" applyFont="1" applyBorder="1" applyAlignment="1">
      <alignment horizontal="right" indent="1"/>
    </xf>
    <xf numFmtId="3" fontId="3" fillId="0" borderId="30" xfId="0" applyNumberFormat="1" applyFont="1" applyBorder="1" applyAlignment="1">
      <alignment horizontal="right" indent="1"/>
    </xf>
    <xf numFmtId="4" fontId="3" fillId="0" borderId="30" xfId="0" applyNumberFormat="1" applyFont="1" applyBorder="1" applyAlignment="1">
      <alignment horizontal="right" indent="1"/>
    </xf>
    <xf numFmtId="3" fontId="3" fillId="0" borderId="31" xfId="0" applyNumberFormat="1" applyFont="1" applyBorder="1" applyAlignment="1">
      <alignment horizontal="right" indent="1"/>
    </xf>
    <xf numFmtId="3" fontId="1" fillId="0" borderId="10" xfId="0" applyNumberFormat="1" applyFont="1" applyBorder="1" applyAlignment="1">
      <alignment horizontal="right" indent="1"/>
    </xf>
    <xf numFmtId="4" fontId="1" fillId="0" borderId="18" xfId="0" applyNumberFormat="1" applyFont="1" applyBorder="1" applyAlignment="1">
      <alignment horizontal="right" indent="1"/>
    </xf>
    <xf numFmtId="3" fontId="1" fillId="0" borderId="19" xfId="0" applyNumberFormat="1" applyFont="1" applyBorder="1" applyAlignment="1">
      <alignment horizontal="right" indent="1"/>
    </xf>
    <xf numFmtId="4" fontId="1" fillId="0" borderId="19" xfId="0" applyNumberFormat="1" applyFont="1" applyBorder="1" applyAlignment="1">
      <alignment horizontal="right" indent="1"/>
    </xf>
    <xf numFmtId="3" fontId="1" fillId="0" borderId="32" xfId="0" applyNumberFormat="1" applyFont="1" applyBorder="1" applyAlignment="1">
      <alignment horizontal="right" indent="1"/>
    </xf>
    <xf numFmtId="3" fontId="1" fillId="0" borderId="21" xfId="0" applyNumberFormat="1" applyFont="1" applyBorder="1" applyAlignment="1">
      <alignment horizontal="right" indent="1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 horizontal="right" indent="1"/>
    </xf>
    <xf numFmtId="3" fontId="8" fillId="0" borderId="18" xfId="0" applyNumberFormat="1" applyFont="1" applyBorder="1" applyAlignment="1">
      <alignment horizontal="right" indent="1"/>
    </xf>
    <xf numFmtId="3" fontId="8" fillId="0" borderId="19" xfId="0" applyNumberFormat="1" applyFont="1" applyBorder="1" applyAlignment="1">
      <alignment horizontal="right" indent="1"/>
    </xf>
    <xf numFmtId="3" fontId="8" fillId="0" borderId="33" xfId="0" applyNumberFormat="1" applyFont="1" applyBorder="1" applyAlignment="1">
      <alignment horizontal="right" indent="1"/>
    </xf>
    <xf numFmtId="3" fontId="8" fillId="0" borderId="32" xfId="0" applyNumberFormat="1" applyFont="1" applyBorder="1" applyAlignment="1">
      <alignment horizontal="right" indent="1"/>
    </xf>
    <xf numFmtId="3" fontId="8" fillId="0" borderId="21" xfId="0" applyNumberFormat="1" applyFont="1" applyBorder="1" applyAlignment="1">
      <alignment horizontal="right" indent="1"/>
    </xf>
    <xf numFmtId="3" fontId="8" fillId="0" borderId="34" xfId="0" applyNumberFormat="1" applyFont="1" applyBorder="1" applyAlignment="1">
      <alignment horizontal="right" indent="1"/>
    </xf>
    <xf numFmtId="3" fontId="8" fillId="0" borderId="24" xfId="0" applyNumberFormat="1" applyFont="1" applyBorder="1" applyAlignment="1">
      <alignment horizontal="right" indent="1"/>
    </xf>
    <xf numFmtId="3" fontId="8" fillId="0" borderId="25" xfId="0" applyNumberFormat="1" applyFont="1" applyBorder="1" applyAlignment="1">
      <alignment horizontal="right" indent="1"/>
    </xf>
    <xf numFmtId="3" fontId="8" fillId="0" borderId="26" xfId="0" applyNumberFormat="1" applyFont="1" applyBorder="1" applyAlignment="1">
      <alignment horizontal="right" indent="1"/>
    </xf>
    <xf numFmtId="0" fontId="8" fillId="0" borderId="34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4"/>
  <sheetViews>
    <sheetView showGridLines="0" tabSelected="1" zoomScalePageLayoutView="0" workbookViewId="0" topLeftCell="A3">
      <selection activeCell="P17" sqref="P17"/>
    </sheetView>
  </sheetViews>
  <sheetFormatPr defaultColWidth="9.140625" defaultRowHeight="21.75"/>
  <cols>
    <col min="1" max="1" width="16.8515625" style="2" customWidth="1"/>
    <col min="2" max="2" width="0.42578125" style="2" hidden="1" customWidth="1"/>
    <col min="3" max="3" width="0.2890625" style="2" hidden="1" customWidth="1"/>
    <col min="4" max="4" width="13.57421875" style="2" hidden="1" customWidth="1"/>
    <col min="5" max="5" width="4.8515625" style="2" hidden="1" customWidth="1"/>
    <col min="6" max="6" width="10.57421875" style="2" customWidth="1"/>
    <col min="7" max="7" width="13.140625" style="2" hidden="1" customWidth="1"/>
    <col min="8" max="8" width="9.421875" style="2" customWidth="1"/>
    <col min="9" max="9" width="16.28125" style="2" hidden="1" customWidth="1"/>
    <col min="10" max="10" width="10.421875" style="2" customWidth="1"/>
    <col min="11" max="11" width="13.421875" style="2" hidden="1" customWidth="1"/>
    <col min="12" max="12" width="9.57421875" style="2" customWidth="1"/>
    <col min="13" max="13" width="15.140625" style="2" hidden="1" customWidth="1"/>
    <col min="14" max="14" width="10.421875" style="2" customWidth="1"/>
    <col min="15" max="15" width="12.57421875" style="2" hidden="1" customWidth="1"/>
    <col min="16" max="16" width="11.7109375" style="2" customWidth="1"/>
    <col min="17" max="17" width="13.7109375" style="2" hidden="1" customWidth="1"/>
    <col min="18" max="18" width="10.7109375" style="2" customWidth="1"/>
    <col min="19" max="19" width="13.421875" style="2" hidden="1" customWidth="1"/>
    <col min="20" max="20" width="11.421875" style="2" customWidth="1"/>
    <col min="21" max="21" width="9.00390625" style="2" customWidth="1"/>
    <col min="22" max="22" width="10.8515625" style="2" hidden="1" customWidth="1"/>
    <col min="23" max="23" width="9.8515625" style="2" customWidth="1"/>
    <col min="24" max="24" width="10.8515625" style="2" hidden="1" customWidth="1"/>
    <col min="25" max="25" width="10.28125" style="2" customWidth="1"/>
    <col min="26" max="26" width="10.7109375" style="2" hidden="1" customWidth="1"/>
    <col min="27" max="27" width="10.7109375" style="2" customWidth="1"/>
    <col min="28" max="28" width="8.7109375" style="2" customWidth="1"/>
    <col min="29" max="29" width="9.140625" style="2" customWidth="1"/>
    <col min="30" max="30" width="10.28125" style="2" customWidth="1"/>
    <col min="31" max="31" width="1.1484375" style="2" hidden="1" customWidth="1"/>
    <col min="32" max="32" width="20.00390625" style="2" customWidth="1"/>
    <col min="33" max="33" width="8.140625" style="2" customWidth="1"/>
    <col min="34" max="16384" width="9.140625" style="2" customWidth="1"/>
  </cols>
  <sheetData>
    <row r="1" spans="1:6" s="3" customFormat="1" ht="21">
      <c r="A1" s="7" t="s">
        <v>52</v>
      </c>
      <c r="B1" s="8">
        <v>9.12</v>
      </c>
      <c r="E1" s="7"/>
      <c r="F1" s="7"/>
    </row>
    <row r="2" spans="1:6" s="4" customFormat="1" ht="21">
      <c r="A2" s="10" t="s">
        <v>53</v>
      </c>
      <c r="B2" s="8">
        <v>9.12</v>
      </c>
      <c r="D2" s="10"/>
      <c r="E2" s="10"/>
      <c r="F2" s="10"/>
    </row>
    <row r="3" spans="5:35" ht="18.75"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 t="s">
        <v>54</v>
      </c>
      <c r="AE3" s="13"/>
      <c r="AF3" s="14"/>
      <c r="AG3" s="14"/>
      <c r="AH3" s="14"/>
      <c r="AI3" s="14"/>
    </row>
    <row r="4" spans="1:35" s="1" customFormat="1" ht="18.75" customHeight="1">
      <c r="A4" s="17"/>
      <c r="B4" s="17"/>
      <c r="C4" s="25"/>
      <c r="D4" s="24"/>
      <c r="E4" s="26"/>
      <c r="F4" s="73" t="s">
        <v>2</v>
      </c>
      <c r="G4" s="74"/>
      <c r="H4" s="74"/>
      <c r="I4" s="74"/>
      <c r="J4" s="75"/>
      <c r="K4" s="74" t="s">
        <v>3</v>
      </c>
      <c r="L4" s="74"/>
      <c r="M4" s="74"/>
      <c r="N4" s="74"/>
      <c r="O4" s="74"/>
      <c r="P4" s="75"/>
      <c r="Q4" s="76" t="s">
        <v>4</v>
      </c>
      <c r="R4" s="74"/>
      <c r="S4" s="74"/>
      <c r="T4" s="74"/>
      <c r="U4" s="75"/>
      <c r="V4" s="76" t="s">
        <v>5</v>
      </c>
      <c r="W4" s="74"/>
      <c r="X4" s="74"/>
      <c r="Y4" s="74"/>
      <c r="Z4" s="74"/>
      <c r="AA4" s="75"/>
      <c r="AB4" s="77" t="s">
        <v>6</v>
      </c>
      <c r="AC4" s="77"/>
      <c r="AD4" s="78"/>
      <c r="AE4" s="79" t="s">
        <v>28</v>
      </c>
      <c r="AF4" s="80"/>
      <c r="AG4" s="18"/>
      <c r="AH4" s="11"/>
      <c r="AI4" s="11"/>
    </row>
    <row r="5" spans="1:35" s="1" customFormat="1" ht="18.75" customHeight="1">
      <c r="A5" s="86"/>
      <c r="B5" s="86"/>
      <c r="C5" s="89"/>
      <c r="D5" s="23" t="s">
        <v>7</v>
      </c>
      <c r="E5" s="27"/>
      <c r="F5" s="85" t="s">
        <v>8</v>
      </c>
      <c r="G5" s="86"/>
      <c r="H5" s="86"/>
      <c r="I5" s="86"/>
      <c r="J5" s="87"/>
      <c r="K5" s="86" t="s">
        <v>9</v>
      </c>
      <c r="L5" s="86"/>
      <c r="M5" s="86"/>
      <c r="N5" s="86"/>
      <c r="O5" s="86"/>
      <c r="P5" s="87"/>
      <c r="Q5" s="88" t="s">
        <v>10</v>
      </c>
      <c r="R5" s="86"/>
      <c r="S5" s="86"/>
      <c r="T5" s="86"/>
      <c r="U5" s="87"/>
      <c r="V5" s="88" t="s">
        <v>11</v>
      </c>
      <c r="W5" s="86"/>
      <c r="X5" s="86"/>
      <c r="Y5" s="86"/>
      <c r="Z5" s="86"/>
      <c r="AA5" s="87"/>
      <c r="AB5" s="90" t="s">
        <v>12</v>
      </c>
      <c r="AC5" s="90"/>
      <c r="AD5" s="91"/>
      <c r="AE5" s="81"/>
      <c r="AF5" s="82"/>
      <c r="AG5" s="18"/>
      <c r="AH5" s="11"/>
      <c r="AI5" s="11"/>
    </row>
    <row r="6" spans="1:35" s="1" customFormat="1" ht="18.75" customHeight="1">
      <c r="A6" s="82" t="s">
        <v>51</v>
      </c>
      <c r="B6" s="82"/>
      <c r="C6" s="96"/>
      <c r="D6" s="23" t="s">
        <v>13</v>
      </c>
      <c r="E6" s="28"/>
      <c r="F6" s="99"/>
      <c r="G6" s="92"/>
      <c r="H6" s="92"/>
      <c r="I6" s="92"/>
      <c r="J6" s="93"/>
      <c r="K6" s="29"/>
      <c r="L6" s="100" t="s">
        <v>14</v>
      </c>
      <c r="M6" s="92"/>
      <c r="N6" s="92"/>
      <c r="O6" s="92"/>
      <c r="P6" s="93"/>
      <c r="Q6" s="30"/>
      <c r="R6" s="92"/>
      <c r="S6" s="92"/>
      <c r="T6" s="92"/>
      <c r="U6" s="93"/>
      <c r="V6" s="30"/>
      <c r="W6" s="92"/>
      <c r="X6" s="92"/>
      <c r="Y6" s="92"/>
      <c r="Z6" s="92"/>
      <c r="AA6" s="93"/>
      <c r="AB6" s="94" t="s">
        <v>15</v>
      </c>
      <c r="AC6" s="94"/>
      <c r="AD6" s="95"/>
      <c r="AE6" s="81"/>
      <c r="AF6" s="82"/>
      <c r="AG6" s="18"/>
      <c r="AH6" s="11"/>
      <c r="AI6" s="11"/>
    </row>
    <row r="7" spans="1:35" s="1" customFormat="1" ht="18.75" customHeight="1">
      <c r="A7" s="97"/>
      <c r="B7" s="97"/>
      <c r="C7" s="98"/>
      <c r="D7" s="31" t="s">
        <v>16</v>
      </c>
      <c r="E7" s="9"/>
      <c r="F7" s="32"/>
      <c r="H7" s="33"/>
      <c r="J7" s="33" t="s">
        <v>17</v>
      </c>
      <c r="L7" s="33"/>
      <c r="N7" s="33"/>
      <c r="P7" s="33" t="s">
        <v>17</v>
      </c>
      <c r="R7" s="33"/>
      <c r="T7" s="33"/>
      <c r="U7" s="33" t="s">
        <v>17</v>
      </c>
      <c r="W7" s="33"/>
      <c r="Y7" s="33"/>
      <c r="AA7" s="33" t="s">
        <v>17</v>
      </c>
      <c r="AB7" s="33"/>
      <c r="AC7" s="33"/>
      <c r="AD7" s="34" t="s">
        <v>17</v>
      </c>
      <c r="AE7" s="81"/>
      <c r="AF7" s="82"/>
      <c r="AG7" s="18"/>
      <c r="AH7" s="11"/>
      <c r="AI7" s="11"/>
    </row>
    <row r="8" spans="1:35" s="1" customFormat="1" ht="18.75" customHeight="1">
      <c r="A8" s="97"/>
      <c r="B8" s="97"/>
      <c r="C8" s="98"/>
      <c r="D8" s="31" t="s">
        <v>18</v>
      </c>
      <c r="E8" s="9"/>
      <c r="F8" s="32" t="s">
        <v>19</v>
      </c>
      <c r="H8" s="33" t="s">
        <v>20</v>
      </c>
      <c r="J8" s="33" t="s">
        <v>21</v>
      </c>
      <c r="L8" s="33" t="s">
        <v>19</v>
      </c>
      <c r="N8" s="33" t="s">
        <v>20</v>
      </c>
      <c r="P8" s="33" t="s">
        <v>21</v>
      </c>
      <c r="R8" s="33" t="s">
        <v>19</v>
      </c>
      <c r="T8" s="33" t="s">
        <v>20</v>
      </c>
      <c r="U8" s="33" t="s">
        <v>21</v>
      </c>
      <c r="W8" s="33" t="s">
        <v>19</v>
      </c>
      <c r="Y8" s="33" t="s">
        <v>20</v>
      </c>
      <c r="AA8" s="33" t="s">
        <v>21</v>
      </c>
      <c r="AB8" s="33" t="s">
        <v>19</v>
      </c>
      <c r="AC8" s="33" t="s">
        <v>20</v>
      </c>
      <c r="AD8" s="35" t="s">
        <v>21</v>
      </c>
      <c r="AE8" s="81"/>
      <c r="AF8" s="82"/>
      <c r="AG8" s="18"/>
      <c r="AH8" s="11"/>
      <c r="AI8" s="11"/>
    </row>
    <row r="9" spans="1:35" s="1" customFormat="1" ht="18.75" customHeight="1">
      <c r="A9" s="18"/>
      <c r="B9" s="18"/>
      <c r="C9" s="36"/>
      <c r="D9" s="31" t="s">
        <v>0</v>
      </c>
      <c r="E9" s="9"/>
      <c r="F9" s="32" t="s">
        <v>22</v>
      </c>
      <c r="H9" s="33" t="s">
        <v>23</v>
      </c>
      <c r="J9" s="33" t="s">
        <v>24</v>
      </c>
      <c r="L9" s="33" t="s">
        <v>22</v>
      </c>
      <c r="N9" s="33" t="s">
        <v>23</v>
      </c>
      <c r="P9" s="33" t="s">
        <v>24</v>
      </c>
      <c r="R9" s="33" t="s">
        <v>22</v>
      </c>
      <c r="T9" s="33" t="s">
        <v>23</v>
      </c>
      <c r="U9" s="33" t="s">
        <v>24</v>
      </c>
      <c r="W9" s="33" t="s">
        <v>22</v>
      </c>
      <c r="Y9" s="33" t="s">
        <v>23</v>
      </c>
      <c r="AA9" s="33" t="s">
        <v>24</v>
      </c>
      <c r="AB9" s="33" t="s">
        <v>22</v>
      </c>
      <c r="AC9" s="33" t="s">
        <v>23</v>
      </c>
      <c r="AD9" s="35" t="s">
        <v>24</v>
      </c>
      <c r="AE9" s="81"/>
      <c r="AF9" s="82"/>
      <c r="AG9" s="18"/>
      <c r="AH9" s="11"/>
      <c r="AI9" s="11"/>
    </row>
    <row r="10" spans="1:35" s="1" customFormat="1" ht="18.75" customHeight="1">
      <c r="A10" s="19"/>
      <c r="B10" s="19"/>
      <c r="C10" s="37"/>
      <c r="D10" s="38" t="s">
        <v>25</v>
      </c>
      <c r="E10" s="9"/>
      <c r="F10" s="39" t="s">
        <v>26</v>
      </c>
      <c r="H10" s="40"/>
      <c r="J10" s="40" t="s">
        <v>27</v>
      </c>
      <c r="L10" s="40" t="s">
        <v>26</v>
      </c>
      <c r="N10" s="40"/>
      <c r="P10" s="40" t="s">
        <v>27</v>
      </c>
      <c r="R10" s="40" t="s">
        <v>26</v>
      </c>
      <c r="T10" s="40"/>
      <c r="U10" s="40" t="s">
        <v>27</v>
      </c>
      <c r="W10" s="40" t="s">
        <v>26</v>
      </c>
      <c r="Y10" s="40"/>
      <c r="AA10" s="40" t="s">
        <v>27</v>
      </c>
      <c r="AB10" s="40" t="s">
        <v>26</v>
      </c>
      <c r="AC10" s="40"/>
      <c r="AD10" s="41" t="s">
        <v>27</v>
      </c>
      <c r="AE10" s="83"/>
      <c r="AF10" s="84"/>
      <c r="AG10" s="18"/>
      <c r="AH10" s="11"/>
      <c r="AI10" s="11"/>
    </row>
    <row r="11" spans="1:35" s="5" customFormat="1" ht="22.5" customHeight="1">
      <c r="A11" s="70" t="s">
        <v>1</v>
      </c>
      <c r="B11" s="70"/>
      <c r="C11" s="71"/>
      <c r="D11" s="42">
        <v>4169504916</v>
      </c>
      <c r="E11" s="43"/>
      <c r="F11" s="44">
        <f>3206154390/1000000</f>
        <v>3206.15439</v>
      </c>
      <c r="G11" s="6">
        <v>3880219618</v>
      </c>
      <c r="H11" s="45">
        <f>3880219618/1000000</f>
        <v>3880.219618</v>
      </c>
      <c r="I11" s="45">
        <v>4018781620</v>
      </c>
      <c r="J11" s="45">
        <f>4018781620/1000000</f>
        <v>4018.78162</v>
      </c>
      <c r="K11" s="45">
        <v>76652900</v>
      </c>
      <c r="L11" s="45">
        <f>K11/1000000</f>
        <v>76.6529</v>
      </c>
      <c r="M11" s="45">
        <v>59732103</v>
      </c>
      <c r="N11" s="45">
        <f>M11/1000000</f>
        <v>59.732103</v>
      </c>
      <c r="O11" s="46">
        <v>134302522</v>
      </c>
      <c r="P11" s="45">
        <f>O11/1000000</f>
        <v>134.302522</v>
      </c>
      <c r="Q11" s="46">
        <v>1327138689</v>
      </c>
      <c r="R11" s="47">
        <f>Q11/1000000</f>
        <v>1327.138689</v>
      </c>
      <c r="S11" s="48">
        <v>1327138689</v>
      </c>
      <c r="T11" s="47">
        <f>S11/1000000</f>
        <v>1327.138689</v>
      </c>
      <c r="U11" s="46" t="s">
        <v>55</v>
      </c>
      <c r="V11" s="49">
        <v>2543625</v>
      </c>
      <c r="W11" s="50">
        <f>V11/1000000</f>
        <v>2.543625</v>
      </c>
      <c r="X11" s="46">
        <v>4671351</v>
      </c>
      <c r="Y11" s="45">
        <f>X11/1000000</f>
        <v>4.671351</v>
      </c>
      <c r="Z11" s="46">
        <v>16420774</v>
      </c>
      <c r="AA11" s="45">
        <f>Z11/1000000</f>
        <v>16.420774</v>
      </c>
      <c r="AB11" s="46" t="s">
        <v>55</v>
      </c>
      <c r="AC11" s="46" t="s">
        <v>55</v>
      </c>
      <c r="AD11" s="51" t="s">
        <v>55</v>
      </c>
      <c r="AE11" s="72" t="s">
        <v>0</v>
      </c>
      <c r="AF11" s="70"/>
      <c r="AG11" s="20"/>
      <c r="AH11" s="15"/>
      <c r="AI11" s="15"/>
    </row>
    <row r="12" spans="1:35" ht="22.5" customHeight="1">
      <c r="A12" s="21" t="s">
        <v>29</v>
      </c>
      <c r="B12" s="16"/>
      <c r="C12" s="16"/>
      <c r="D12" s="52">
        <v>193883482</v>
      </c>
      <c r="E12" s="52">
        <v>123477030</v>
      </c>
      <c r="F12" s="53">
        <f aca="true" t="shared" si="0" ref="F12:F21">E12/1000000</f>
        <v>123.47703</v>
      </c>
      <c r="G12" s="54">
        <v>132971584</v>
      </c>
      <c r="H12" s="55">
        <f>G12/1000000</f>
        <v>132.971584</v>
      </c>
      <c r="I12" s="54">
        <v>190580033</v>
      </c>
      <c r="J12" s="55">
        <f>I12/1000000</f>
        <v>190.580033</v>
      </c>
      <c r="K12" s="54">
        <v>2497000</v>
      </c>
      <c r="L12" s="55">
        <f aca="true" t="shared" si="1" ref="L12:L21">K12/1000000</f>
        <v>2.497</v>
      </c>
      <c r="M12" s="54">
        <v>982000</v>
      </c>
      <c r="N12" s="55">
        <f aca="true" t="shared" si="2" ref="N12:N21">M12/1000000</f>
        <v>0.982</v>
      </c>
      <c r="O12" s="54">
        <v>2246000</v>
      </c>
      <c r="P12" s="55">
        <f aca="true" t="shared" si="3" ref="P12:P21">O12/1000000</f>
        <v>2.246</v>
      </c>
      <c r="Q12" s="54">
        <v>19941197</v>
      </c>
      <c r="R12" s="55">
        <f aca="true" t="shared" si="4" ref="R12:R21">Q12/1000000</f>
        <v>19.941197</v>
      </c>
      <c r="S12" s="54">
        <v>19941197</v>
      </c>
      <c r="T12" s="55">
        <f aca="true" t="shared" si="5" ref="T12:T21">S12/1000000</f>
        <v>19.941197</v>
      </c>
      <c r="U12" s="54" t="s">
        <v>55</v>
      </c>
      <c r="V12" s="56">
        <v>45000</v>
      </c>
      <c r="W12" s="55">
        <f aca="true" t="shared" si="6" ref="W12:W21">V12/1000000</f>
        <v>0.045</v>
      </c>
      <c r="X12" s="54">
        <v>90317</v>
      </c>
      <c r="Y12" s="55">
        <f aca="true" t="shared" si="7" ref="Y12:Y21">X12/1000000</f>
        <v>0.090317</v>
      </c>
      <c r="Z12" s="54">
        <v>1057449</v>
      </c>
      <c r="AA12" s="55">
        <f aca="true" t="shared" si="8" ref="AA12:AA21">Z12/1000000</f>
        <v>1.057449</v>
      </c>
      <c r="AB12" s="54" t="s">
        <v>55</v>
      </c>
      <c r="AC12" s="54" t="s">
        <v>55</v>
      </c>
      <c r="AD12" s="57" t="s">
        <v>55</v>
      </c>
      <c r="AE12" s="58"/>
      <c r="AF12" s="22" t="s">
        <v>30</v>
      </c>
      <c r="AG12" s="16"/>
      <c r="AH12" s="14"/>
      <c r="AI12" s="14"/>
    </row>
    <row r="13" spans="1:35" ht="22.5" customHeight="1">
      <c r="A13" s="21" t="s">
        <v>31</v>
      </c>
      <c r="B13" s="16"/>
      <c r="C13" s="16"/>
      <c r="D13" s="52">
        <v>478738156</v>
      </c>
      <c r="E13" s="52">
        <v>341111875</v>
      </c>
      <c r="F13" s="53">
        <f t="shared" si="0"/>
        <v>341.111875</v>
      </c>
      <c r="G13" s="54">
        <v>238323057</v>
      </c>
      <c r="H13" s="55">
        <f aca="true" t="shared" si="9" ref="H13:H21">G13/1000000</f>
        <v>238.323057</v>
      </c>
      <c r="I13" s="54">
        <v>444679467</v>
      </c>
      <c r="J13" s="55">
        <f aca="true" t="shared" si="10" ref="J13:J21">I13/1000000</f>
        <v>444.679467</v>
      </c>
      <c r="K13" s="54">
        <v>10286400</v>
      </c>
      <c r="L13" s="55">
        <f t="shared" si="1"/>
        <v>10.2864</v>
      </c>
      <c r="M13" s="54">
        <v>16067817</v>
      </c>
      <c r="N13" s="55">
        <f t="shared" si="2"/>
        <v>16.067817</v>
      </c>
      <c r="O13" s="54">
        <v>31552147</v>
      </c>
      <c r="P13" s="55">
        <f t="shared" si="3"/>
        <v>31.552147</v>
      </c>
      <c r="Q13" s="54">
        <v>43318969</v>
      </c>
      <c r="R13" s="55">
        <f t="shared" si="4"/>
        <v>43.318969</v>
      </c>
      <c r="S13" s="54">
        <v>43318969</v>
      </c>
      <c r="T13" s="55">
        <f t="shared" si="5"/>
        <v>43.318969</v>
      </c>
      <c r="U13" s="54" t="s">
        <v>55</v>
      </c>
      <c r="V13" s="56">
        <v>150000</v>
      </c>
      <c r="W13" s="55">
        <f t="shared" si="6"/>
        <v>0.15</v>
      </c>
      <c r="X13" s="54">
        <v>248336</v>
      </c>
      <c r="Y13" s="55">
        <f t="shared" si="7"/>
        <v>0.248336</v>
      </c>
      <c r="Z13" s="54">
        <v>2506542</v>
      </c>
      <c r="AA13" s="55">
        <f t="shared" si="8"/>
        <v>2.506542</v>
      </c>
      <c r="AB13" s="54" t="s">
        <v>55</v>
      </c>
      <c r="AC13" s="54" t="s">
        <v>55</v>
      </c>
      <c r="AD13" s="57" t="s">
        <v>55</v>
      </c>
      <c r="AE13" s="58"/>
      <c r="AF13" s="22" t="s">
        <v>32</v>
      </c>
      <c r="AG13" s="16"/>
      <c r="AH13" s="14"/>
      <c r="AI13" s="14"/>
    </row>
    <row r="14" spans="1:35" ht="22.5" customHeight="1">
      <c r="A14" s="21" t="s">
        <v>33</v>
      </c>
      <c r="B14" s="16"/>
      <c r="C14" s="16"/>
      <c r="D14" s="52">
        <v>979957312</v>
      </c>
      <c r="E14" s="52">
        <v>628063221</v>
      </c>
      <c r="F14" s="53">
        <f t="shared" si="0"/>
        <v>628.063221</v>
      </c>
      <c r="G14" s="54">
        <v>672860040</v>
      </c>
      <c r="H14" s="55">
        <f t="shared" si="9"/>
        <v>672.86004</v>
      </c>
      <c r="I14" s="54">
        <v>956324934</v>
      </c>
      <c r="J14" s="55">
        <f t="shared" si="10"/>
        <v>956.324934</v>
      </c>
      <c r="K14" s="54">
        <v>22688000</v>
      </c>
      <c r="L14" s="55">
        <f t="shared" si="1"/>
        <v>22.688</v>
      </c>
      <c r="M14" s="54">
        <v>11803600</v>
      </c>
      <c r="N14" s="55">
        <f t="shared" si="2"/>
        <v>11.8036</v>
      </c>
      <c r="O14" s="54">
        <v>20155200</v>
      </c>
      <c r="P14" s="55">
        <f t="shared" si="3"/>
        <v>20.1552</v>
      </c>
      <c r="Q14" s="54">
        <v>36235804</v>
      </c>
      <c r="R14" s="55">
        <f t="shared" si="4"/>
        <v>36.235804</v>
      </c>
      <c r="S14" s="54">
        <v>36235804</v>
      </c>
      <c r="T14" s="55">
        <f t="shared" si="5"/>
        <v>36.235804</v>
      </c>
      <c r="U14" s="54" t="s">
        <v>55</v>
      </c>
      <c r="V14" s="56">
        <v>242000</v>
      </c>
      <c r="W14" s="55">
        <f t="shared" si="6"/>
        <v>0.242</v>
      </c>
      <c r="X14" s="54">
        <v>1205174</v>
      </c>
      <c r="Y14" s="55">
        <f t="shared" si="7"/>
        <v>1.205174</v>
      </c>
      <c r="Z14" s="54">
        <v>3477178</v>
      </c>
      <c r="AA14" s="55">
        <f t="shared" si="8"/>
        <v>3.477178</v>
      </c>
      <c r="AB14" s="54" t="s">
        <v>55</v>
      </c>
      <c r="AC14" s="54" t="s">
        <v>55</v>
      </c>
      <c r="AD14" s="57" t="s">
        <v>55</v>
      </c>
      <c r="AE14" s="58"/>
      <c r="AF14" s="22" t="s">
        <v>34</v>
      </c>
      <c r="AG14" s="16"/>
      <c r="AH14" s="14"/>
      <c r="AI14" s="14"/>
    </row>
    <row r="15" spans="1:35" ht="22.5" customHeight="1">
      <c r="A15" s="21" t="s">
        <v>35</v>
      </c>
      <c r="B15" s="16"/>
      <c r="C15" s="16"/>
      <c r="D15" s="52">
        <v>259376083</v>
      </c>
      <c r="E15" s="52">
        <v>251694675</v>
      </c>
      <c r="F15" s="53">
        <f t="shared" si="0"/>
        <v>251.694675</v>
      </c>
      <c r="G15" s="54">
        <v>393064197</v>
      </c>
      <c r="H15" s="55">
        <f t="shared" si="9"/>
        <v>393.064197</v>
      </c>
      <c r="I15" s="54">
        <v>245799074</v>
      </c>
      <c r="J15" s="55">
        <f t="shared" si="10"/>
        <v>245.799074</v>
      </c>
      <c r="K15" s="54">
        <v>4225000</v>
      </c>
      <c r="L15" s="55">
        <f t="shared" si="1"/>
        <v>4.225</v>
      </c>
      <c r="M15" s="54">
        <v>3860553</v>
      </c>
      <c r="N15" s="55">
        <f t="shared" si="2"/>
        <v>3.860553</v>
      </c>
      <c r="O15" s="54">
        <v>12303198</v>
      </c>
      <c r="P15" s="55">
        <f t="shared" si="3"/>
        <v>12.303198</v>
      </c>
      <c r="Q15" s="54">
        <v>211092882</v>
      </c>
      <c r="R15" s="55">
        <f t="shared" si="4"/>
        <v>211.092882</v>
      </c>
      <c r="S15" s="54">
        <v>211092882</v>
      </c>
      <c r="T15" s="55">
        <f t="shared" si="5"/>
        <v>211.092882</v>
      </c>
      <c r="U15" s="54" t="s">
        <v>55</v>
      </c>
      <c r="V15" s="56">
        <v>530000</v>
      </c>
      <c r="W15" s="55">
        <f t="shared" si="6"/>
        <v>0.53</v>
      </c>
      <c r="X15" s="54">
        <v>162397</v>
      </c>
      <c r="Y15" s="55">
        <f t="shared" si="7"/>
        <v>0.162397</v>
      </c>
      <c r="Z15" s="54">
        <v>1273811</v>
      </c>
      <c r="AA15" s="55">
        <f t="shared" si="8"/>
        <v>1.273811</v>
      </c>
      <c r="AB15" s="54" t="s">
        <v>55</v>
      </c>
      <c r="AC15" s="54" t="s">
        <v>55</v>
      </c>
      <c r="AD15" s="57" t="s">
        <v>55</v>
      </c>
      <c r="AE15" s="58"/>
      <c r="AF15" s="22" t="s">
        <v>36</v>
      </c>
      <c r="AG15" s="16"/>
      <c r="AH15" s="14"/>
      <c r="AI15" s="14"/>
    </row>
    <row r="16" spans="1:35" ht="22.5" customHeight="1">
      <c r="A16" s="21" t="s">
        <v>37</v>
      </c>
      <c r="B16" s="16"/>
      <c r="C16" s="16"/>
      <c r="D16" s="52">
        <v>468357650</v>
      </c>
      <c r="E16" s="52">
        <v>234028625</v>
      </c>
      <c r="F16" s="53">
        <f t="shared" si="0"/>
        <v>234.028625</v>
      </c>
      <c r="G16" s="54">
        <v>252121744</v>
      </c>
      <c r="H16" s="55">
        <f t="shared" si="9"/>
        <v>252.121744</v>
      </c>
      <c r="I16" s="54">
        <v>459006700</v>
      </c>
      <c r="J16" s="55">
        <f t="shared" si="10"/>
        <v>459.0067</v>
      </c>
      <c r="K16" s="54">
        <v>7673000</v>
      </c>
      <c r="L16" s="55">
        <f t="shared" si="1"/>
        <v>7.673</v>
      </c>
      <c r="M16" s="54">
        <v>5732643</v>
      </c>
      <c r="N16" s="55">
        <f t="shared" si="2"/>
        <v>5.732643</v>
      </c>
      <c r="O16" s="54">
        <v>8387357</v>
      </c>
      <c r="P16" s="55">
        <f t="shared" si="3"/>
        <v>8.387357</v>
      </c>
      <c r="Q16" s="54">
        <v>376734</v>
      </c>
      <c r="R16" s="55">
        <f t="shared" si="4"/>
        <v>0.376734</v>
      </c>
      <c r="S16" s="54">
        <v>376734</v>
      </c>
      <c r="T16" s="55">
        <f t="shared" si="5"/>
        <v>0.376734</v>
      </c>
      <c r="U16" s="54" t="s">
        <v>55</v>
      </c>
      <c r="V16" s="56">
        <v>370000</v>
      </c>
      <c r="W16" s="55">
        <f t="shared" si="6"/>
        <v>0.37</v>
      </c>
      <c r="X16" s="54">
        <v>81000</v>
      </c>
      <c r="Y16" s="55">
        <f t="shared" si="7"/>
        <v>0.081</v>
      </c>
      <c r="Z16" s="54">
        <v>963593</v>
      </c>
      <c r="AA16" s="55">
        <f t="shared" si="8"/>
        <v>0.963593</v>
      </c>
      <c r="AB16" s="54" t="s">
        <v>55</v>
      </c>
      <c r="AC16" s="54" t="s">
        <v>55</v>
      </c>
      <c r="AD16" s="57" t="s">
        <v>55</v>
      </c>
      <c r="AE16" s="58"/>
      <c r="AF16" s="22" t="s">
        <v>38</v>
      </c>
      <c r="AG16" s="16"/>
      <c r="AH16" s="14"/>
      <c r="AI16" s="14"/>
    </row>
    <row r="17" spans="1:35" ht="22.5" customHeight="1">
      <c r="A17" s="21" t="s">
        <v>39</v>
      </c>
      <c r="B17" s="16"/>
      <c r="C17" s="16"/>
      <c r="D17" s="52">
        <v>148267943</v>
      </c>
      <c r="E17" s="52">
        <v>152486404</v>
      </c>
      <c r="F17" s="53">
        <f t="shared" si="0"/>
        <v>152.486404</v>
      </c>
      <c r="G17" s="54">
        <v>150431648</v>
      </c>
      <c r="H17" s="55">
        <f t="shared" si="9"/>
        <v>150.431648</v>
      </c>
      <c r="I17" s="54">
        <v>138404605</v>
      </c>
      <c r="J17" s="55">
        <f t="shared" si="10"/>
        <v>138.404605</v>
      </c>
      <c r="K17" s="54">
        <v>3160500</v>
      </c>
      <c r="L17" s="55">
        <f t="shared" si="1"/>
        <v>3.1605</v>
      </c>
      <c r="M17" s="54">
        <v>4547979</v>
      </c>
      <c r="N17" s="55">
        <f t="shared" si="2"/>
        <v>4.547979</v>
      </c>
      <c r="O17" s="54">
        <v>8059036</v>
      </c>
      <c r="P17" s="55">
        <f t="shared" si="3"/>
        <v>8.059036</v>
      </c>
      <c r="Q17" s="54">
        <v>69188877</v>
      </c>
      <c r="R17" s="55">
        <f t="shared" si="4"/>
        <v>69.188877</v>
      </c>
      <c r="S17" s="54">
        <v>69188877</v>
      </c>
      <c r="T17" s="55">
        <f t="shared" si="5"/>
        <v>69.188877</v>
      </c>
      <c r="U17" s="54" t="s">
        <v>55</v>
      </c>
      <c r="V17" s="56">
        <v>90000</v>
      </c>
      <c r="W17" s="55">
        <f t="shared" si="6"/>
        <v>0.09</v>
      </c>
      <c r="X17" s="54">
        <v>1668800</v>
      </c>
      <c r="Y17" s="55">
        <f t="shared" si="7"/>
        <v>1.6688</v>
      </c>
      <c r="Z17" s="54">
        <v>1804302</v>
      </c>
      <c r="AA17" s="55">
        <f t="shared" si="8"/>
        <v>1.804302</v>
      </c>
      <c r="AB17" s="54" t="s">
        <v>55</v>
      </c>
      <c r="AC17" s="54" t="s">
        <v>55</v>
      </c>
      <c r="AD17" s="57" t="s">
        <v>55</v>
      </c>
      <c r="AE17" s="58"/>
      <c r="AF17" s="22" t="s">
        <v>40</v>
      </c>
      <c r="AG17" s="16"/>
      <c r="AH17" s="14"/>
      <c r="AI17" s="14"/>
    </row>
    <row r="18" spans="1:35" ht="22.5" customHeight="1">
      <c r="A18" s="21" t="s">
        <v>41</v>
      </c>
      <c r="B18" s="16"/>
      <c r="C18" s="16"/>
      <c r="D18" s="52">
        <v>504230117</v>
      </c>
      <c r="E18" s="52">
        <v>580314377</v>
      </c>
      <c r="F18" s="53">
        <f t="shared" si="0"/>
        <v>580.314377</v>
      </c>
      <c r="G18" s="54">
        <v>1086963859</v>
      </c>
      <c r="H18" s="55">
        <f t="shared" si="9"/>
        <v>1086.963859</v>
      </c>
      <c r="I18" s="54">
        <v>471519995</v>
      </c>
      <c r="J18" s="55">
        <f t="shared" si="10"/>
        <v>471.519995</v>
      </c>
      <c r="K18" s="54">
        <v>10907000</v>
      </c>
      <c r="L18" s="55">
        <f t="shared" si="1"/>
        <v>10.907</v>
      </c>
      <c r="M18" s="54">
        <v>8593403</v>
      </c>
      <c r="N18" s="55">
        <f t="shared" si="2"/>
        <v>8.593403</v>
      </c>
      <c r="O18" s="54">
        <v>31812497</v>
      </c>
      <c r="P18" s="55">
        <f t="shared" si="3"/>
        <v>31.812497</v>
      </c>
      <c r="Q18" s="54">
        <v>731157770</v>
      </c>
      <c r="R18" s="55">
        <f t="shared" si="4"/>
        <v>731.15777</v>
      </c>
      <c r="S18" s="54">
        <v>731157770</v>
      </c>
      <c r="T18" s="55">
        <f t="shared" si="5"/>
        <v>731.15777</v>
      </c>
      <c r="U18" s="54" t="s">
        <v>55</v>
      </c>
      <c r="V18" s="56">
        <v>529625</v>
      </c>
      <c r="W18" s="55">
        <f t="shared" si="6"/>
        <v>0.529625</v>
      </c>
      <c r="X18" s="54">
        <v>26000</v>
      </c>
      <c r="Y18" s="55">
        <f t="shared" si="7"/>
        <v>0.026</v>
      </c>
      <c r="Z18" s="54">
        <v>897625</v>
      </c>
      <c r="AA18" s="55">
        <f t="shared" si="8"/>
        <v>0.897625</v>
      </c>
      <c r="AB18" s="54" t="s">
        <v>55</v>
      </c>
      <c r="AC18" s="54" t="s">
        <v>55</v>
      </c>
      <c r="AD18" s="57" t="s">
        <v>55</v>
      </c>
      <c r="AE18" s="58"/>
      <c r="AF18" s="22" t="s">
        <v>42</v>
      </c>
      <c r="AG18" s="16"/>
      <c r="AH18" s="14"/>
      <c r="AI18" s="14"/>
    </row>
    <row r="19" spans="1:35" ht="22.5" customHeight="1">
      <c r="A19" s="21" t="s">
        <v>43</v>
      </c>
      <c r="B19" s="16"/>
      <c r="C19" s="16"/>
      <c r="D19" s="52">
        <v>271029949</v>
      </c>
      <c r="E19" s="52">
        <v>156364901</v>
      </c>
      <c r="F19" s="53">
        <f t="shared" si="0"/>
        <v>156.364901</v>
      </c>
      <c r="G19" s="54">
        <v>204694617</v>
      </c>
      <c r="H19" s="55">
        <f t="shared" si="9"/>
        <v>204.694617</v>
      </c>
      <c r="I19" s="54">
        <v>265492876</v>
      </c>
      <c r="J19" s="55">
        <f t="shared" si="10"/>
        <v>265.492876</v>
      </c>
      <c r="K19" s="54">
        <v>2197000</v>
      </c>
      <c r="L19" s="55">
        <f t="shared" si="1"/>
        <v>2.197</v>
      </c>
      <c r="M19" s="54">
        <v>1983515</v>
      </c>
      <c r="N19" s="55">
        <f t="shared" si="2"/>
        <v>1.983515</v>
      </c>
      <c r="O19" s="54">
        <v>4263262</v>
      </c>
      <c r="P19" s="55">
        <f t="shared" si="3"/>
        <v>4.263262</v>
      </c>
      <c r="Q19" s="54">
        <v>48415449</v>
      </c>
      <c r="R19" s="55">
        <f t="shared" si="4"/>
        <v>48.415449</v>
      </c>
      <c r="S19" s="54">
        <v>48415449</v>
      </c>
      <c r="T19" s="55">
        <f t="shared" si="5"/>
        <v>48.415449</v>
      </c>
      <c r="U19" s="54" t="s">
        <v>55</v>
      </c>
      <c r="V19" s="56">
        <v>264000</v>
      </c>
      <c r="W19" s="55">
        <f t="shared" si="6"/>
        <v>0.264</v>
      </c>
      <c r="X19" s="54">
        <v>135190</v>
      </c>
      <c r="Y19" s="55">
        <f t="shared" si="7"/>
        <v>0.13519</v>
      </c>
      <c r="Z19" s="54">
        <v>1273811</v>
      </c>
      <c r="AA19" s="55">
        <f t="shared" si="8"/>
        <v>1.273811</v>
      </c>
      <c r="AB19" s="54" t="s">
        <v>55</v>
      </c>
      <c r="AC19" s="54" t="s">
        <v>55</v>
      </c>
      <c r="AD19" s="57" t="s">
        <v>55</v>
      </c>
      <c r="AE19" s="58"/>
      <c r="AF19" s="22" t="s">
        <v>44</v>
      </c>
      <c r="AG19" s="16"/>
      <c r="AH19" s="14"/>
      <c r="AI19" s="14"/>
    </row>
    <row r="20" spans="1:35" ht="22.5" customHeight="1">
      <c r="A20" s="21" t="s">
        <v>45</v>
      </c>
      <c r="B20" s="16"/>
      <c r="C20" s="16"/>
      <c r="D20" s="52">
        <v>303868633</v>
      </c>
      <c r="E20" s="52">
        <v>369185292</v>
      </c>
      <c r="F20" s="53">
        <f t="shared" si="0"/>
        <v>369.185292</v>
      </c>
      <c r="G20" s="54">
        <v>379817782</v>
      </c>
      <c r="H20" s="55">
        <f t="shared" si="9"/>
        <v>379.817782</v>
      </c>
      <c r="I20" s="54">
        <v>289882483</v>
      </c>
      <c r="J20" s="55">
        <f t="shared" si="10"/>
        <v>289.882483</v>
      </c>
      <c r="K20" s="54">
        <v>10599000</v>
      </c>
      <c r="L20" s="55">
        <f t="shared" si="1"/>
        <v>10.599</v>
      </c>
      <c r="M20" s="54">
        <v>4387722</v>
      </c>
      <c r="N20" s="55">
        <f t="shared" si="2"/>
        <v>4.387722</v>
      </c>
      <c r="O20" s="54">
        <v>12141496</v>
      </c>
      <c r="P20" s="55">
        <f t="shared" si="3"/>
        <v>12.141496</v>
      </c>
      <c r="Q20" s="54">
        <v>161378886</v>
      </c>
      <c r="R20" s="55">
        <f t="shared" si="4"/>
        <v>161.378886</v>
      </c>
      <c r="S20" s="54">
        <v>161378886</v>
      </c>
      <c r="T20" s="55">
        <f t="shared" si="5"/>
        <v>161.378886</v>
      </c>
      <c r="U20" s="54" t="s">
        <v>55</v>
      </c>
      <c r="V20" s="56">
        <v>48000</v>
      </c>
      <c r="W20" s="55">
        <f t="shared" si="6"/>
        <v>0.048</v>
      </c>
      <c r="X20" s="54">
        <v>89592</v>
      </c>
      <c r="Y20" s="55">
        <f t="shared" si="7"/>
        <v>0.089592</v>
      </c>
      <c r="Z20" s="54">
        <v>1844654</v>
      </c>
      <c r="AA20" s="55">
        <f t="shared" si="8"/>
        <v>1.844654</v>
      </c>
      <c r="AB20" s="54" t="s">
        <v>55</v>
      </c>
      <c r="AC20" s="54" t="s">
        <v>55</v>
      </c>
      <c r="AD20" s="57" t="s">
        <v>55</v>
      </c>
      <c r="AE20" s="58"/>
      <c r="AF20" s="22" t="s">
        <v>46</v>
      </c>
      <c r="AG20" s="16"/>
      <c r="AH20" s="14"/>
      <c r="AI20" s="14"/>
    </row>
    <row r="21" spans="1:35" ht="22.5" customHeight="1">
      <c r="A21" s="21" t="s">
        <v>49</v>
      </c>
      <c r="B21" s="16"/>
      <c r="C21" s="16"/>
      <c r="D21" s="52">
        <v>561795591</v>
      </c>
      <c r="E21" s="52">
        <v>369427990</v>
      </c>
      <c r="F21" s="53">
        <f t="shared" si="0"/>
        <v>369.42799</v>
      </c>
      <c r="G21" s="54">
        <v>368971090</v>
      </c>
      <c r="H21" s="55">
        <f t="shared" si="9"/>
        <v>368.97109</v>
      </c>
      <c r="I21" s="54">
        <v>557091453</v>
      </c>
      <c r="J21" s="55">
        <f t="shared" si="10"/>
        <v>557.091453</v>
      </c>
      <c r="K21" s="54">
        <v>2420000</v>
      </c>
      <c r="L21" s="55">
        <f t="shared" si="1"/>
        <v>2.42</v>
      </c>
      <c r="M21" s="54">
        <v>1772871</v>
      </c>
      <c r="N21" s="55">
        <f t="shared" si="2"/>
        <v>1.772871</v>
      </c>
      <c r="O21" s="54">
        <v>3382329</v>
      </c>
      <c r="P21" s="55">
        <f t="shared" si="3"/>
        <v>3.382329</v>
      </c>
      <c r="Q21" s="54">
        <v>6032121</v>
      </c>
      <c r="R21" s="55">
        <f t="shared" si="4"/>
        <v>6.032121</v>
      </c>
      <c r="S21" s="54">
        <v>6032121</v>
      </c>
      <c r="T21" s="55">
        <f t="shared" si="5"/>
        <v>6.032121</v>
      </c>
      <c r="U21" s="54" t="s">
        <v>55</v>
      </c>
      <c r="V21" s="56">
        <v>275000</v>
      </c>
      <c r="W21" s="55">
        <f t="shared" si="6"/>
        <v>0.275</v>
      </c>
      <c r="X21" s="54">
        <v>964545</v>
      </c>
      <c r="Y21" s="55">
        <f t="shared" si="7"/>
        <v>0.964545</v>
      </c>
      <c r="Z21" s="54">
        <v>1321809</v>
      </c>
      <c r="AA21" s="55">
        <f t="shared" si="8"/>
        <v>1.321809</v>
      </c>
      <c r="AB21" s="54" t="s">
        <v>55</v>
      </c>
      <c r="AC21" s="54" t="s">
        <v>55</v>
      </c>
      <c r="AD21" s="57" t="s">
        <v>55</v>
      </c>
      <c r="AE21" s="58"/>
      <c r="AF21" s="22" t="s">
        <v>50</v>
      </c>
      <c r="AG21" s="16"/>
      <c r="AH21" s="14"/>
      <c r="AI21" s="14"/>
    </row>
    <row r="22" spans="1:35" ht="18.75" customHeight="1">
      <c r="A22" s="16"/>
      <c r="B22" s="16"/>
      <c r="C22" s="16"/>
      <c r="D22" s="59"/>
      <c r="E22" s="59"/>
      <c r="F22" s="60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 t="s">
        <v>56</v>
      </c>
      <c r="R22" s="62"/>
      <c r="S22" s="62"/>
      <c r="T22" s="62"/>
      <c r="U22" s="61"/>
      <c r="V22" s="63"/>
      <c r="W22" s="63"/>
      <c r="X22" s="61"/>
      <c r="Y22" s="61"/>
      <c r="Z22" s="61"/>
      <c r="AA22" s="61"/>
      <c r="AB22" s="61"/>
      <c r="AC22" s="61"/>
      <c r="AD22" s="64"/>
      <c r="AE22" s="58"/>
      <c r="AF22" s="18"/>
      <c r="AG22" s="16"/>
      <c r="AH22" s="14"/>
      <c r="AI22" s="14"/>
    </row>
    <row r="23" spans="1:35" ht="18.75" customHeight="1">
      <c r="A23" s="19"/>
      <c r="B23" s="19"/>
      <c r="C23" s="19"/>
      <c r="D23" s="65"/>
      <c r="E23" s="65"/>
      <c r="F23" s="66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8"/>
      <c r="AE23" s="69"/>
      <c r="AF23" s="19"/>
      <c r="AG23" s="16"/>
      <c r="AH23" s="14"/>
      <c r="AI23" s="14"/>
    </row>
    <row r="24" spans="1:35" ht="18.75" customHeight="1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8"/>
      <c r="Y24" s="18"/>
      <c r="Z24" s="16"/>
      <c r="AA24" s="16"/>
      <c r="AB24" s="16"/>
      <c r="AC24" s="16"/>
      <c r="AD24" s="16"/>
      <c r="AE24" s="16"/>
      <c r="AF24" s="16"/>
      <c r="AG24" s="16"/>
      <c r="AH24" s="14"/>
      <c r="AI24" s="14"/>
    </row>
    <row r="25" spans="1:35" ht="23.25" customHeight="1">
      <c r="A25" s="16" t="s">
        <v>47</v>
      </c>
      <c r="B25" s="16"/>
      <c r="C25" s="16"/>
      <c r="D25" s="16"/>
      <c r="E25" s="16"/>
      <c r="F25" s="16"/>
      <c r="K25" s="16"/>
      <c r="L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4"/>
      <c r="AI25" s="14"/>
    </row>
    <row r="26" spans="1:35" ht="18.75">
      <c r="A26" s="16" t="s">
        <v>48</v>
      </c>
      <c r="B26" s="16"/>
      <c r="C26" s="16"/>
      <c r="D26" s="16"/>
      <c r="E26" s="16"/>
      <c r="F26" s="16"/>
      <c r="K26" s="16"/>
      <c r="L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4"/>
      <c r="AI26" s="14"/>
    </row>
    <row r="27" spans="1:33" ht="18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8"/>
      <c r="Y27" s="18"/>
      <c r="Z27" s="16"/>
      <c r="AA27" s="16"/>
      <c r="AB27" s="16"/>
      <c r="AC27" s="16"/>
      <c r="AD27" s="16"/>
      <c r="AE27" s="16"/>
      <c r="AF27" s="16"/>
      <c r="AG27" s="16"/>
    </row>
    <row r="28" spans="1:33" ht="18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8"/>
      <c r="Y28" s="18"/>
      <c r="Z28" s="16"/>
      <c r="AA28" s="16"/>
      <c r="AB28" s="16"/>
      <c r="AC28" s="16"/>
      <c r="AD28" s="16"/>
      <c r="AE28" s="16"/>
      <c r="AF28" s="16"/>
      <c r="AG28" s="16"/>
    </row>
    <row r="29" spans="1:33" ht="18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8"/>
      <c r="Y29" s="18"/>
      <c r="Z29" s="16"/>
      <c r="AA29" s="16"/>
      <c r="AB29" s="16"/>
      <c r="AC29" s="16"/>
      <c r="AD29" s="16"/>
      <c r="AE29" s="16"/>
      <c r="AF29" s="16"/>
      <c r="AG29" s="16"/>
    </row>
    <row r="30" spans="1:33" ht="18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8"/>
      <c r="Y30" s="18"/>
      <c r="Z30" s="16"/>
      <c r="AA30" s="16"/>
      <c r="AB30" s="16"/>
      <c r="AC30" s="16"/>
      <c r="AD30" s="16"/>
      <c r="AE30" s="16"/>
      <c r="AF30" s="16"/>
      <c r="AG30" s="16"/>
    </row>
    <row r="31" spans="1:33" ht="18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8"/>
      <c r="Y31" s="18"/>
      <c r="Z31" s="16"/>
      <c r="AA31" s="16"/>
      <c r="AB31" s="16"/>
      <c r="AC31" s="16"/>
      <c r="AD31" s="16"/>
      <c r="AE31" s="16"/>
      <c r="AF31" s="16"/>
      <c r="AG31" s="16"/>
    </row>
    <row r="32" spans="24:25" ht="18.75">
      <c r="X32" s="1"/>
      <c r="Y32" s="1"/>
    </row>
    <row r="33" spans="24:25" ht="18.75">
      <c r="X33" s="1"/>
      <c r="Y33" s="1"/>
    </row>
    <row r="34" spans="24:25" ht="18.75">
      <c r="X34" s="1"/>
      <c r="Y34" s="1"/>
    </row>
    <row r="35" spans="24:25" ht="18.75">
      <c r="X35" s="1"/>
      <c r="Y35" s="1"/>
    </row>
    <row r="36" spans="24:25" ht="18.75">
      <c r="X36" s="1"/>
      <c r="Y36" s="1"/>
    </row>
    <row r="37" spans="24:25" ht="18.75">
      <c r="X37" s="1"/>
      <c r="Y37" s="1"/>
    </row>
    <row r="38" spans="24:25" ht="18.75">
      <c r="X38" s="1"/>
      <c r="Y38" s="1"/>
    </row>
    <row r="39" spans="24:25" ht="18.75">
      <c r="X39" s="1"/>
      <c r="Y39" s="1"/>
    </row>
    <row r="40" spans="24:25" ht="18.75">
      <c r="X40" s="1"/>
      <c r="Y40" s="1"/>
    </row>
    <row r="41" spans="24:25" ht="18.75">
      <c r="X41" s="1"/>
      <c r="Y41" s="1"/>
    </row>
    <row r="42" spans="24:25" ht="18.75">
      <c r="X42" s="1"/>
      <c r="Y42" s="1"/>
    </row>
    <row r="43" spans="24:25" ht="18.75">
      <c r="X43" s="1"/>
      <c r="Y43" s="1"/>
    </row>
    <row r="44" spans="24:25" ht="18.75">
      <c r="X44" s="1"/>
      <c r="Y44" s="1"/>
    </row>
  </sheetData>
  <sheetProtection/>
  <mergeCells count="20">
    <mergeCell ref="Q5:U5"/>
    <mergeCell ref="V5:AA5"/>
    <mergeCell ref="A5:C5"/>
    <mergeCell ref="AB5:AD5"/>
    <mergeCell ref="W6:AA6"/>
    <mergeCell ref="AB6:AD6"/>
    <mergeCell ref="A6:C8"/>
    <mergeCell ref="F6:J6"/>
    <mergeCell ref="L6:P6"/>
    <mergeCell ref="R6:U6"/>
    <mergeCell ref="A11:C11"/>
    <mergeCell ref="AE11:AF11"/>
    <mergeCell ref="F4:J4"/>
    <mergeCell ref="K4:P4"/>
    <mergeCell ref="Q4:U4"/>
    <mergeCell ref="V4:AA4"/>
    <mergeCell ref="AB4:AD4"/>
    <mergeCell ref="AE4:AF10"/>
    <mergeCell ref="F5:J5"/>
    <mergeCell ref="K5:P5"/>
  </mergeCells>
  <printOptions/>
  <pageMargins left="0.5905511811023623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MoZarD</cp:lastModifiedBy>
  <cp:lastPrinted>2010-06-04T21:55:04Z</cp:lastPrinted>
  <dcterms:created xsi:type="dcterms:W3CDTF">2004-08-20T21:28:46Z</dcterms:created>
  <dcterms:modified xsi:type="dcterms:W3CDTF">2010-06-29T04:43:56Z</dcterms:modified>
  <cp:category/>
  <cp:version/>
  <cp:contentType/>
  <cp:contentStatus/>
</cp:coreProperties>
</file>