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<sst xmlns="http://schemas.openxmlformats.org/spreadsheetml/2006/main" count="42" uniqueCount="35">
  <si>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รวม</t>
  </si>
  <si>
    <t>Total</t>
  </si>
  <si>
    <t>ชาย</t>
  </si>
  <si>
    <t>หญิง</t>
  </si>
  <si>
    <t>Male</t>
  </si>
  <si>
    <t>Female</t>
  </si>
  <si>
    <t>สังกัด</t>
  </si>
  <si>
    <t>จำนวน</t>
  </si>
  <si>
    <t>สถานศึกษา</t>
  </si>
  <si>
    <t xml:space="preserve"> </t>
  </si>
  <si>
    <t>TABLE</t>
  </si>
  <si>
    <t xml:space="preserve">ตาราง     </t>
  </si>
  <si>
    <t xml:space="preserve">          ที่มา:  สำนักงานเขตพื้นที่การศึกษา  _ _ _ _ _ _ _ _ _ _ _ เขต _ _ _ _</t>
  </si>
  <si>
    <t>Institutions</t>
  </si>
  <si>
    <t>นักศึกษา Enrollment</t>
  </si>
  <si>
    <t>อาจารย์ Lecturer</t>
  </si>
  <si>
    <t>Jurisdiction</t>
  </si>
  <si>
    <t>ยอดรวม</t>
  </si>
  <si>
    <t xml:space="preserve">  การศึกษาเอกชน</t>
  </si>
  <si>
    <t>สำนักบริหารงานคณะกรรมการส่งเสริม</t>
  </si>
  <si>
    <t>Office of the Private Education Commission</t>
  </si>
  <si>
    <t>สำนักงานคณะกรรมการอาชีวศึกษา</t>
  </si>
  <si>
    <t xml:space="preserve">NUMBER OF INSTITUTIONS, LECTURER  AND ENROLLMENT IN VOCATIONAL AND HIGHER EDUCATION BY SEX AND JURISDICTION: </t>
  </si>
  <si>
    <t>สำนักงานคณะกรรมการศึกษาขั้นพื้นฐาน</t>
  </si>
  <si>
    <t>สำนักงานคณะกรรมการอุดมศึกษา</t>
  </si>
  <si>
    <t>(มหาวิทยาลัยเทคโนโลยีราชมงคลภาคตะวันออก)</t>
  </si>
  <si>
    <t>Ministry of University Affairs</t>
  </si>
  <si>
    <t>The Vocation Education Department</t>
  </si>
  <si>
    <t>Department of General Education</t>
  </si>
  <si>
    <t xml:space="preserve">                    สถาบันการศึกษาจังหวัดจันทบุรี</t>
  </si>
  <si>
    <t xml:space="preserve">        ที่มา  :  สำนักงานเขตพื้นที่การศึกษาจังหวัดจันทบุรี  </t>
  </si>
  <si>
    <t xml:space="preserve">      Source :  Chanthaburi Educational Service Area Office </t>
  </si>
  <si>
    <t xml:space="preserve">                     Chanthaburi Educational Institution</t>
  </si>
  <si>
    <t>จำนวนสถานศึกษา อาจารย์ และนักศึกษา ในระดับอาชีวศึกษา และอุดมศึกษา จำแนกตามเพศ และสังกัด ปีการศึกษา 2551</t>
  </si>
  <si>
    <t>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</si>
</sst>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1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192" fontId="1" fillId="0" borderId="16" xfId="38" applyNumberFormat="1" applyFont="1" applyBorder="1" applyAlignment="1">
      <alignment horizontal="right"/>
    </xf>
    <xf numFmtId="192" fontId="1" fillId="0" borderId="15" xfId="38" applyNumberFormat="1" applyFont="1" applyBorder="1" applyAlignment="1">
      <alignment horizontal="right"/>
    </xf>
    <xf numFmtId="192" fontId="1" fillId="0" borderId="16" xfId="38" applyNumberFormat="1" applyFont="1" applyBorder="1" applyAlignment="1">
      <alignment horizontal="right" vertical="top"/>
    </xf>
    <xf numFmtId="192" fontId="1" fillId="0" borderId="15" xfId="38" applyNumberFormat="1" applyFont="1" applyBorder="1" applyAlignment="1">
      <alignment horizontal="right" vertical="top"/>
    </xf>
    <xf numFmtId="192" fontId="1" fillId="0" borderId="18" xfId="38" applyNumberFormat="1" applyFont="1" applyBorder="1" applyAlignment="1">
      <alignment horizontal="right"/>
    </xf>
    <xf numFmtId="192" fontId="1" fillId="0" borderId="13" xfId="38" applyNumberFormat="1" applyFont="1" applyBorder="1" applyAlignment="1">
      <alignment horizontal="right"/>
    </xf>
    <xf numFmtId="192" fontId="1" fillId="0" borderId="12" xfId="38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2" fontId="2" fillId="0" borderId="16" xfId="38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M4" sqref="M4"/>
    </sheetView>
  </sheetViews>
  <sheetFormatPr defaultColWidth="9.140625" defaultRowHeight="21.75"/>
  <cols>
    <col min="1" max="1" width="1.1484375" style="5" customWidth="1"/>
    <col min="2" max="2" width="6.7109375" style="5" customWidth="1"/>
    <col min="3" max="3" width="4.421875" style="5" customWidth="1"/>
    <col min="4" max="4" width="25.57421875" style="5" customWidth="1"/>
    <col min="5" max="11" width="9.28125" style="5" customWidth="1"/>
    <col min="12" max="12" width="1.421875" style="5" customWidth="1"/>
    <col min="13" max="13" width="35.28125" style="5" customWidth="1"/>
    <col min="14" max="14" width="8.140625" style="5" customWidth="1"/>
    <col min="15" max="16384" width="9.140625" style="5" customWidth="1"/>
  </cols>
  <sheetData>
    <row r="1" spans="2:4" s="3" customFormat="1" ht="21">
      <c r="B1" s="3" t="s">
        <v>11</v>
      </c>
      <c r="C1" s="4">
        <v>3.13</v>
      </c>
      <c r="D1" s="3" t="s">
        <v>33</v>
      </c>
    </row>
    <row r="2" spans="2:4" s="3" customFormat="1" ht="21">
      <c r="B2" s="3" t="s">
        <v>10</v>
      </c>
      <c r="C2" s="4">
        <v>3.13</v>
      </c>
      <c r="D2" s="3" t="s">
        <v>22</v>
      </c>
    </row>
    <row r="3" spans="3:4" s="3" customFormat="1" ht="21">
      <c r="C3" s="4"/>
      <c r="D3" s="3" t="s">
        <v>34</v>
      </c>
    </row>
    <row r="4" ht="13.5" customHeight="1"/>
    <row r="5" spans="1:13" ht="21" customHeight="1">
      <c r="A5" s="30" t="s">
        <v>6</v>
      </c>
      <c r="B5" s="30"/>
      <c r="C5" s="30"/>
      <c r="D5" s="31"/>
      <c r="E5" s="2" t="s">
        <v>7</v>
      </c>
      <c r="F5" s="46" t="s">
        <v>15</v>
      </c>
      <c r="G5" s="47"/>
      <c r="H5" s="48"/>
      <c r="I5" s="47" t="s">
        <v>14</v>
      </c>
      <c r="J5" s="47"/>
      <c r="K5" s="48"/>
      <c r="L5" s="37" t="s">
        <v>16</v>
      </c>
      <c r="M5" s="30"/>
    </row>
    <row r="6" spans="1:13" ht="21" customHeight="1">
      <c r="A6" s="32"/>
      <c r="B6" s="32"/>
      <c r="C6" s="32"/>
      <c r="D6" s="33"/>
      <c r="E6" s="13" t="s">
        <v>8</v>
      </c>
      <c r="F6" s="13" t="s">
        <v>0</v>
      </c>
      <c r="G6" s="13" t="s">
        <v>2</v>
      </c>
      <c r="H6" s="14" t="s">
        <v>3</v>
      </c>
      <c r="I6" s="15" t="s">
        <v>0</v>
      </c>
      <c r="J6" s="13" t="s">
        <v>2</v>
      </c>
      <c r="K6" s="13" t="s">
        <v>3</v>
      </c>
      <c r="L6" s="40"/>
      <c r="M6" s="38"/>
    </row>
    <row r="7" spans="1:13" ht="21" customHeight="1">
      <c r="A7" s="34"/>
      <c r="B7" s="34"/>
      <c r="C7" s="34"/>
      <c r="D7" s="35"/>
      <c r="E7" s="16" t="s">
        <v>13</v>
      </c>
      <c r="F7" s="16" t="s">
        <v>1</v>
      </c>
      <c r="G7" s="16" t="s">
        <v>4</v>
      </c>
      <c r="H7" s="17" t="s">
        <v>5</v>
      </c>
      <c r="I7" s="17" t="s">
        <v>1</v>
      </c>
      <c r="J7" s="16" t="s">
        <v>4</v>
      </c>
      <c r="K7" s="16" t="s">
        <v>5</v>
      </c>
      <c r="L7" s="41"/>
      <c r="M7" s="34"/>
    </row>
    <row r="8" spans="1:13" s="7" customFormat="1" ht="30" customHeight="1">
      <c r="A8" s="49" t="s">
        <v>17</v>
      </c>
      <c r="B8" s="49"/>
      <c r="C8" s="49"/>
      <c r="D8" s="50"/>
      <c r="E8" s="29">
        <f>SUM(E9:E15)</f>
        <v>13</v>
      </c>
      <c r="F8" s="29">
        <f aca="true" t="shared" si="0" ref="F8:K8">SUM(F9:F15)</f>
        <v>950</v>
      </c>
      <c r="G8" s="29">
        <f t="shared" si="0"/>
        <v>458</v>
      </c>
      <c r="H8" s="29">
        <f t="shared" si="0"/>
        <v>492</v>
      </c>
      <c r="I8" s="29">
        <f t="shared" si="0"/>
        <v>15721</v>
      </c>
      <c r="J8" s="29">
        <f t="shared" si="0"/>
        <v>7174</v>
      </c>
      <c r="K8" s="29">
        <f t="shared" si="0"/>
        <v>8547</v>
      </c>
      <c r="L8" s="39" t="s">
        <v>1</v>
      </c>
      <c r="M8" s="36"/>
    </row>
    <row r="9" spans="1:13" ht="30" customHeight="1">
      <c r="A9" s="18" t="s">
        <v>21</v>
      </c>
      <c r="B9" s="11"/>
      <c r="C9" s="12"/>
      <c r="E9" s="21">
        <f>SUM(1+5)</f>
        <v>6</v>
      </c>
      <c r="F9" s="21">
        <f>SUM(275+49)</f>
        <v>324</v>
      </c>
      <c r="G9" s="21">
        <f>SUM(161+28)</f>
        <v>189</v>
      </c>
      <c r="H9" s="22">
        <f>SUM(114+21)</f>
        <v>135</v>
      </c>
      <c r="I9" s="22">
        <f>SUM(5589+593)</f>
        <v>6182</v>
      </c>
      <c r="J9" s="21">
        <f>SUM(3213+373)</f>
        <v>3586</v>
      </c>
      <c r="K9" s="21">
        <f>SUM(2376+220)</f>
        <v>2596</v>
      </c>
      <c r="L9" s="44" t="s">
        <v>27</v>
      </c>
      <c r="M9" s="45"/>
    </row>
    <row r="10" spans="1:13" ht="30" customHeight="1">
      <c r="A10" s="18" t="s">
        <v>19</v>
      </c>
      <c r="B10" s="18"/>
      <c r="C10" s="20"/>
      <c r="E10" s="23">
        <v>2</v>
      </c>
      <c r="F10" s="23">
        <v>21</v>
      </c>
      <c r="G10" s="23">
        <v>12</v>
      </c>
      <c r="H10" s="24">
        <v>9</v>
      </c>
      <c r="I10" s="24">
        <v>609</v>
      </c>
      <c r="J10" s="23">
        <v>287</v>
      </c>
      <c r="K10" s="23">
        <v>322</v>
      </c>
      <c r="L10" s="44" t="s">
        <v>20</v>
      </c>
      <c r="M10" s="45"/>
    </row>
    <row r="11" spans="1:13" ht="30" customHeight="1">
      <c r="A11" s="42" t="s">
        <v>18</v>
      </c>
      <c r="B11" s="42"/>
      <c r="C11" s="42"/>
      <c r="D11" s="43"/>
      <c r="E11" s="23"/>
      <c r="F11" s="23"/>
      <c r="G11" s="23"/>
      <c r="H11" s="24"/>
      <c r="I11" s="24"/>
      <c r="J11" s="23"/>
      <c r="K11" s="23"/>
      <c r="L11" s="44"/>
      <c r="M11" s="45"/>
    </row>
    <row r="12" spans="1:13" ht="30" customHeight="1">
      <c r="A12" s="18" t="s">
        <v>24</v>
      </c>
      <c r="B12" s="18"/>
      <c r="C12" s="18"/>
      <c r="D12" s="18"/>
      <c r="E12" s="23">
        <f>SUM(1+4)</f>
        <v>5</v>
      </c>
      <c r="F12" s="23">
        <f>SUM(484+121)</f>
        <v>605</v>
      </c>
      <c r="G12" s="23">
        <f>SUM(197+60)</f>
        <v>257</v>
      </c>
      <c r="H12" s="24">
        <f>SUM(287+61)</f>
        <v>348</v>
      </c>
      <c r="I12" s="24">
        <f>SUM(6814+2116)</f>
        <v>8930</v>
      </c>
      <c r="J12" s="23">
        <f>SUM(2398+903)</f>
        <v>3301</v>
      </c>
      <c r="K12" s="23">
        <f>SUM(4416+1213)</f>
        <v>5629</v>
      </c>
      <c r="L12" s="19" t="s">
        <v>26</v>
      </c>
      <c r="M12" s="19"/>
    </row>
    <row r="13" spans="1:13" ht="30" customHeight="1">
      <c r="A13" s="18" t="s">
        <v>9</v>
      </c>
      <c r="B13" s="18" t="s">
        <v>25</v>
      </c>
      <c r="C13" s="18"/>
      <c r="D13" s="18"/>
      <c r="E13" s="23"/>
      <c r="F13" s="23"/>
      <c r="G13" s="23"/>
      <c r="H13" s="24"/>
      <c r="I13" s="24"/>
      <c r="J13" s="23"/>
      <c r="K13" s="23"/>
      <c r="L13" s="19"/>
      <c r="M13" s="19"/>
    </row>
    <row r="14" spans="1:12" ht="30" customHeight="1">
      <c r="A14" s="5" t="s">
        <v>23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5" t="s">
        <v>28</v>
      </c>
    </row>
    <row r="15" spans="1:13" ht="30" customHeight="1">
      <c r="A15" s="8"/>
      <c r="B15" s="8"/>
      <c r="C15" s="8"/>
      <c r="D15" s="9"/>
      <c r="E15" s="25"/>
      <c r="F15" s="25"/>
      <c r="G15" s="25"/>
      <c r="H15" s="26"/>
      <c r="I15" s="26"/>
      <c r="J15" s="27"/>
      <c r="K15" s="25"/>
      <c r="L15" s="6"/>
      <c r="M15" s="8"/>
    </row>
    <row r="16" spans="1:12" ht="5.25" customHeight="1">
      <c r="A16" s="1"/>
      <c r="B16" s="1"/>
      <c r="C16" s="1"/>
      <c r="D16" s="1"/>
      <c r="E16" s="1"/>
      <c r="F16" s="1"/>
      <c r="G16" s="1"/>
      <c r="H16" s="10"/>
      <c r="I16" s="10"/>
      <c r="J16" s="1"/>
      <c r="L16" s="1"/>
    </row>
    <row r="17" spans="1:12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</row>
    <row r="18" spans="1:9" ht="22.5" customHeight="1">
      <c r="A18" s="5" t="s">
        <v>12</v>
      </c>
      <c r="B18" s="5" t="s">
        <v>30</v>
      </c>
      <c r="I18" s="5" t="s">
        <v>31</v>
      </c>
    </row>
    <row r="19" spans="2:9" ht="18.75">
      <c r="B19" s="5" t="s">
        <v>29</v>
      </c>
      <c r="I19" s="5" t="s">
        <v>32</v>
      </c>
    </row>
  </sheetData>
  <sheetProtection/>
  <mergeCells count="10">
    <mergeCell ref="A11:D11"/>
    <mergeCell ref="L11:M11"/>
    <mergeCell ref="A5:D7"/>
    <mergeCell ref="F5:H5"/>
    <mergeCell ref="I5:K5"/>
    <mergeCell ref="L5:M7"/>
    <mergeCell ref="A8:D8"/>
    <mergeCell ref="L8:M8"/>
    <mergeCell ref="L9:M9"/>
    <mergeCell ref="L10:M10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2009-08-25T14:16:13Z</dcterms:modified>
  <cp:category/>
  <cp:version/>
  <cp:contentType/>
  <cp:contentStatus/>
</cp:coreProperties>
</file>