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0" windowWidth="9975" windowHeight="6045"/>
  </bookViews>
  <sheets>
    <sheet name="ตัวชี้วัด" sheetId="3" r:id="rId1"/>
  </sheets>
  <definedNames>
    <definedName name="_xlnm.Print_Area" localSheetId="0">ตัวชี้วัด!$A$1:$H$75</definedName>
  </definedNames>
  <calcPr calcId="124519"/>
</workbook>
</file>

<file path=xl/calcChain.xml><?xml version="1.0" encoding="utf-8"?>
<calcChain xmlns="http://schemas.openxmlformats.org/spreadsheetml/2006/main">
  <c r="L4" i="3"/>
  <c r="L6" s="1"/>
  <c r="M6" s="1"/>
  <c r="F50"/>
  <c r="F40"/>
  <c r="F39"/>
  <c r="F38"/>
  <c r="F37"/>
  <c r="E33"/>
  <c r="J11"/>
  <c r="K20"/>
  <c r="J20"/>
  <c r="L11" l="1"/>
  <c r="K22"/>
  <c r="K23" s="1"/>
</calcChain>
</file>

<file path=xl/sharedStrings.xml><?xml version="1.0" encoding="utf-8"?>
<sst xmlns="http://schemas.openxmlformats.org/spreadsheetml/2006/main" count="149" uniqueCount="124">
  <si>
    <t>ตัวชี้วัดที่สำคัญของจังหวัด</t>
  </si>
  <si>
    <t>ตัวชี้วัด</t>
  </si>
  <si>
    <t>(2012)</t>
  </si>
  <si>
    <t>(2013)</t>
  </si>
  <si>
    <t>(2014)</t>
  </si>
  <si>
    <t>อัตราส่วนนักเรียนต่อครู</t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</si>
  <si>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</si>
  <si>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</si>
  <si>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</si>
  <si>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</si>
  <si>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</si>
  <si>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</si>
  <si>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</si>
  <si>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</si>
  <si>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</si>
  <si>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</si>
  <si>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</si>
  <si>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t xml:space="preserve">     (3)   สำรวจภาวะการทำงานชองประชากร สำนักงานสถิติแห่งชาติ</t>
  </si>
  <si>
    <t xml:space="preserve">     (5)   กระทรวงศึกษาธิการ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</si>
  <si>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</si>
  <si>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</si>
  <si>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</si>
  <si>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</si>
  <si>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</si>
  <si>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</si>
  <si>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</si>
  <si>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</si>
  <si>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</si>
  <si>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</si>
  <si>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</si>
  <si>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</si>
  <si>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</si>
  <si>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t>Indicators</t>
  </si>
  <si>
    <t>ร้อยละของประชากรอายุ 6 ปีขึ้นไปที่ใช้อินเทอร์เน็ต</t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</si>
  <si>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</si>
  <si>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</si>
  <si>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</si>
  <si>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</si>
  <si>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</si>
  <si>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50.1:49.9</t>
  </si>
  <si>
    <t>50.2:49.8</t>
  </si>
  <si>
    <t>-</t>
  </si>
  <si>
    <t>…</t>
  </si>
  <si>
    <t xml:space="preserve">     (2)   สำนักงานสาธารณสุขจังหวัดมุกดาหาร</t>
  </si>
  <si>
    <t xml:space="preserve">     (2)  Mukdahan Provincial Health Office</t>
  </si>
  <si>
    <t xml:space="preserve">     (4)   สำนักงานสวัสดิการและคุ้มครองแรงงานจังหวัดมุกดาหาร</t>
  </si>
  <si>
    <t xml:space="preserve">     (4)   Mukdahan Provincial Labour Protection and Welfare Office</t>
  </si>
  <si>
    <t xml:space="preserve">     (6)   The Household Socio-Economic Survey, Mukdahan Province, </t>
  </si>
  <si>
    <t xml:space="preserve">     (6)   สำรวจภาวะเศรษฐกิจและสังคมของครัวเรือนจังหวัดมุกดาหาร สำนักงานสถิติแห่งชาติ</t>
  </si>
  <si>
    <t xml:space="preserve">     (9)   สำนักงานขนส่งจังหวัดมุกดาหาร</t>
  </si>
  <si>
    <t xml:space="preserve">     (9)   Mukdahan Provincial Transport Office</t>
  </si>
  <si>
    <t xml:space="preserve">     (12)   สำนักงานพัฒนาธุรกิจการค้าจังหวัดมุกดาหาร</t>
  </si>
  <si>
    <t xml:space="preserve">     (12)  Mukdahan Provincial Business Development Office</t>
  </si>
  <si>
    <r>
      <t>อัตราเพิ่มของประชากร</t>
    </r>
    <r>
      <rPr>
        <vertAlign val="superscript"/>
        <sz val="13"/>
        <rFont val="TH SarabunPSK"/>
        <family val="2"/>
      </rPr>
      <t xml:space="preserve"> (1)</t>
    </r>
  </si>
  <si>
    <r>
      <t>Population growth rate</t>
    </r>
    <r>
      <rPr>
        <vertAlign val="superscript"/>
        <sz val="13"/>
        <rFont val="TH SarabunPSK"/>
        <family val="2"/>
      </rPr>
      <t xml:space="preserve"> (1)</t>
    </r>
  </si>
  <si>
    <r>
      <t>ความหนาแน่นของประชากรต่อ ตร.กม.</t>
    </r>
    <r>
      <rPr>
        <vertAlign val="superscript"/>
        <sz val="13"/>
        <rFont val="TH SarabunPSK"/>
        <family val="2"/>
      </rPr>
      <t>(1)</t>
    </r>
  </si>
  <si>
    <r>
      <t>Population density per Sq.Km.</t>
    </r>
    <r>
      <rPr>
        <vertAlign val="superscript"/>
        <sz val="13"/>
        <rFont val="TH SarabunPSK"/>
        <family val="2"/>
      </rPr>
      <t xml:space="preserve"> (1)</t>
    </r>
  </si>
  <si>
    <r>
      <t>อัตราส่วนเพศ</t>
    </r>
    <r>
      <rPr>
        <vertAlign val="superscript"/>
        <sz val="13"/>
        <rFont val="TH SarabunPSK"/>
        <family val="2"/>
      </rPr>
      <t>(1)</t>
    </r>
  </si>
  <si>
    <r>
      <t xml:space="preserve">Sex ratio </t>
    </r>
    <r>
      <rPr>
        <vertAlign val="superscript"/>
        <sz val="13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</si>
  <si>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3"/>
        <rFont val="TH SarabunPSK"/>
        <family val="2"/>
      </rPr>
      <t>(1)</t>
    </r>
  </si>
  <si>
    <r>
      <t>Dependency ratio</t>
    </r>
    <r>
      <rPr>
        <vertAlign val="superscript"/>
        <sz val="13"/>
        <rFont val="TH SarabunPSK"/>
        <family val="2"/>
      </rPr>
      <t xml:space="preserve"> (1)</t>
    </r>
  </si>
  <si>
    <r>
      <t xml:space="preserve">อัตราเจริญพันธุ์ </t>
    </r>
    <r>
      <rPr>
        <vertAlign val="superscript"/>
        <sz val="13"/>
        <rFont val="TH SarabunPSK"/>
        <family val="2"/>
      </rPr>
      <t>(2)</t>
    </r>
  </si>
  <si>
    <r>
      <t xml:space="preserve">Fertility rate </t>
    </r>
    <r>
      <rPr>
        <vertAlign val="superscript"/>
        <sz val="13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</si>
  <si>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3"/>
        <rFont val="TH SarabunPSK"/>
        <family val="2"/>
      </rPr>
      <t>(2)</t>
    </r>
  </si>
  <si>
    <r>
      <t>Crude birth rate per 1,000 population</t>
    </r>
    <r>
      <rPr>
        <vertAlign val="superscript"/>
        <sz val="13"/>
        <rFont val="TH SarabunPSK"/>
        <family val="2"/>
      </rPr>
      <t xml:space="preserve"> (2)</t>
    </r>
  </si>
  <si>
    <r>
      <t>อัตราตายต่อประชากร 1,000 คน</t>
    </r>
    <r>
      <rPr>
        <vertAlign val="superscript"/>
        <sz val="13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</si>
  <si>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3"/>
        <rFont val="TH SarabunPSK"/>
        <family val="2"/>
      </rPr>
      <t>(2)</t>
    </r>
  </si>
  <si>
    <r>
      <t xml:space="preserve">อัตราการตายของทารกต่อการเกิดมีชีพ 1,000 คน </t>
    </r>
    <r>
      <rPr>
        <vertAlign val="superscript"/>
        <sz val="13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</si>
  <si>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3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</si>
  <si>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3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</si>
  <si>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3"/>
        <rFont val="TH SarabunPSK"/>
        <family val="2"/>
      </rPr>
      <t>(2)</t>
    </r>
  </si>
  <si>
    <r>
      <t xml:space="preserve">อัตราส่วนประชากรต่อแพทย์ 1 คน </t>
    </r>
    <r>
      <rPr>
        <vertAlign val="superscript"/>
        <sz val="13"/>
        <rFont val="TH SarabunPSK"/>
        <family val="2"/>
      </rPr>
      <t>(2)</t>
    </r>
  </si>
  <si>
    <r>
      <t>Ratio of population per physician</t>
    </r>
    <r>
      <rPr>
        <vertAlign val="superscript"/>
        <sz val="13"/>
        <rFont val="TH SarabunPSK"/>
        <family val="2"/>
      </rPr>
      <t xml:space="preserve"> (2)</t>
    </r>
  </si>
  <si>
    <r>
      <t xml:space="preserve">อัตราการว่างงาน </t>
    </r>
    <r>
      <rPr>
        <vertAlign val="superscript"/>
        <sz val="13"/>
        <rFont val="TH SarabunPSK"/>
        <family val="2"/>
      </rPr>
      <t>(3)</t>
    </r>
  </si>
  <si>
    <r>
      <t xml:space="preserve">Unemployment rate </t>
    </r>
    <r>
      <rPr>
        <vertAlign val="superscript"/>
        <sz val="13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</si>
  <si>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3"/>
        <rFont val="TH SarabunPSK"/>
        <family val="2"/>
      </rPr>
      <t>(3)</t>
    </r>
  </si>
  <si>
    <r>
      <t xml:space="preserve">Employment rate </t>
    </r>
    <r>
      <rPr>
        <vertAlign val="superscript"/>
        <sz val="13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</si>
  <si>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3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</si>
  <si>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3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</si>
  <si>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3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</si>
  <si>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3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</si>
  <si>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3"/>
        <rFont val="TH SarabunPSK"/>
        <family val="2"/>
      </rPr>
      <t>(4)</t>
    </r>
  </si>
  <si>
    <r>
      <t xml:space="preserve">Wage rate per day </t>
    </r>
    <r>
      <rPr>
        <vertAlign val="superscript"/>
        <sz val="13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</si>
  <si>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3"/>
        <rFont val="TH SarabunPSK"/>
        <family val="2"/>
      </rPr>
      <t>(5)</t>
    </r>
  </si>
  <si>
    <r>
      <t xml:space="preserve">Transition rate of grade 7 </t>
    </r>
    <r>
      <rPr>
        <vertAlign val="superscript"/>
        <sz val="13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</si>
  <si>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3"/>
        <rFont val="TH SarabunPSK"/>
        <family val="2"/>
      </rPr>
      <t>(5)</t>
    </r>
  </si>
  <si>
    <r>
      <t xml:space="preserve">   - Elementary level </t>
    </r>
    <r>
      <rPr>
        <vertAlign val="superscript"/>
        <sz val="13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</si>
  <si>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3"/>
        <rFont val="TH SarabunPSK"/>
        <family val="2"/>
      </rPr>
      <t>(5)</t>
    </r>
  </si>
  <si>
    <r>
      <t xml:space="preserve">   - Secondary level </t>
    </r>
    <r>
      <rPr>
        <vertAlign val="superscript"/>
        <sz val="13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</si>
  <si>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3"/>
        <rFont val="TH SarabunPSK"/>
        <family val="2"/>
      </rPr>
      <t xml:space="preserve"> (5)</t>
    </r>
  </si>
  <si>
    <r>
      <t>Ratio of student to school - age population</t>
    </r>
    <r>
      <rPr>
        <vertAlign val="superscript"/>
        <sz val="13"/>
        <rFont val="TH SarabunPSK"/>
        <family val="2"/>
      </rPr>
      <t xml:space="preserve"> (5)</t>
    </r>
  </si>
  <si>
    <r>
      <t xml:space="preserve">รายได้เฉลี่ยต่อคนต่อเดือน </t>
    </r>
    <r>
      <rPr>
        <vertAlign val="superscript"/>
        <sz val="13"/>
        <rFont val="TH SarabunPSK"/>
        <family val="2"/>
      </rPr>
      <t>(6)</t>
    </r>
  </si>
  <si>
    <r>
      <t xml:space="preserve">Average monthly income per capita </t>
    </r>
    <r>
      <rPr>
        <vertAlign val="superscript"/>
        <sz val="13"/>
        <rFont val="TH SarabunPSK"/>
        <family val="2"/>
      </rPr>
      <t>(6)</t>
    </r>
  </si>
  <si>
    <r>
      <t xml:space="preserve">ค่าใช้จ่ายเฉลี่ยต่อคนต่อเดือน </t>
    </r>
    <r>
      <rPr>
        <vertAlign val="superscript"/>
        <sz val="13"/>
        <rFont val="TH SarabunPSK"/>
        <family val="2"/>
      </rPr>
      <t>(6)</t>
    </r>
  </si>
  <si>
    <r>
      <t>Average monthly expenditures per capita</t>
    </r>
    <r>
      <rPr>
        <vertAlign val="superscript"/>
        <sz val="13"/>
        <rFont val="TH SarabunPSK"/>
        <family val="2"/>
      </rPr>
      <t xml:space="preserve"> (6)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</si>
  <si>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3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</si>
  <si>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3"/>
        <rFont val="TH SarabunPSK"/>
        <family val="2"/>
      </rPr>
      <t>(7)</t>
    </r>
  </si>
  <si>
    <r>
      <t xml:space="preserve">ผลิตภัณฑ์มวลรวมจังหวัดต่อหัว (ณ ราคาประจำปี) </t>
    </r>
    <r>
      <rPr>
        <vertAlign val="superscript"/>
        <sz val="13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</si>
  <si>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3"/>
        <rFont val="TH SarabunPSK"/>
        <family val="2"/>
      </rPr>
      <t>(7)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</si>
  <si>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3"/>
        <rFont val="TH SarabunPSK"/>
        <family val="2"/>
      </rPr>
      <t>(8)</t>
    </r>
  </si>
  <si>
    <r>
      <t>Proportion of farm holding land per total land</t>
    </r>
    <r>
      <rPr>
        <vertAlign val="superscript"/>
        <sz val="13"/>
        <rFont val="TH SarabunPSK"/>
        <family val="2"/>
      </rPr>
      <t xml:space="preserve"> (8)</t>
    </r>
  </si>
  <si>
    <r>
      <t>ร้อยละของครัวเรือนเกษตรต่อครัวเรือนทั้งสิ้น</t>
    </r>
    <r>
      <rPr>
        <vertAlign val="superscript"/>
        <sz val="13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</si>
  <si>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3"/>
        <rFont val="TH SarabunPSK"/>
        <family val="2"/>
      </rPr>
      <t xml:space="preserve"> (9)</t>
    </r>
  </si>
  <si>
    <r>
      <t xml:space="preserve">อัตราเพิ่มของรถจักรยานยนต์ที่จดทะเบียน </t>
    </r>
    <r>
      <rPr>
        <vertAlign val="superscript"/>
        <sz val="13"/>
        <rFont val="TH SarabunPSK"/>
        <family val="2"/>
      </rPr>
      <t>(9)</t>
    </r>
  </si>
  <si>
    <r>
      <t xml:space="preserve">Growth rate of motorcycle registered </t>
    </r>
    <r>
      <rPr>
        <vertAlign val="superscript"/>
        <sz val="13"/>
        <rFont val="TH SarabunPSK"/>
        <family val="2"/>
      </rPr>
      <t>(9)</t>
    </r>
  </si>
  <si>
    <r>
      <t xml:space="preserve">สัดส่วนของครัวเรือนที่มีคอมพิวเตอร์ </t>
    </r>
    <r>
      <rPr>
        <vertAlign val="superscript"/>
        <sz val="13"/>
        <rFont val="TH SarabunPSK"/>
        <family val="2"/>
      </rPr>
      <t>(10)</t>
    </r>
  </si>
  <si>
    <r>
      <t xml:space="preserve">Proportion of household accessing to computer </t>
    </r>
    <r>
      <rPr>
        <vertAlign val="superscript"/>
        <sz val="13"/>
        <rFont val="TH SarabunPSK"/>
        <family val="2"/>
      </rPr>
      <t>(10)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</si>
  <si>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3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</si>
  <si>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3"/>
        <rFont val="TH SarabunPSK"/>
        <family val="2"/>
      </rPr>
      <t>(10)</t>
    </r>
  </si>
  <si>
    <r>
      <t xml:space="preserve">สัดส่วนของครัวเรือนที่มีโทรศัพท์พื้นฐาน </t>
    </r>
    <r>
      <rPr>
        <vertAlign val="superscript"/>
        <sz val="13"/>
        <rFont val="TH SarabunPSK"/>
        <family val="2"/>
      </rPr>
      <t xml:space="preserve">(10) </t>
    </r>
  </si>
  <si>
    <r>
      <t xml:space="preserve">Proportion of household accessing to telephone </t>
    </r>
    <r>
      <rPr>
        <vertAlign val="superscript"/>
        <sz val="13"/>
        <rFont val="TH SarabunPSK"/>
        <family val="2"/>
      </rPr>
      <t>(10)</t>
    </r>
  </si>
  <si>
    <r>
      <t xml:space="preserve">   ต่อประชากร 100 คน </t>
    </r>
    <r>
      <rPr>
        <vertAlign val="superscript"/>
        <sz val="13"/>
        <rFont val="TH SarabunPSK"/>
        <family val="2"/>
      </rPr>
      <t>(10)</t>
    </r>
  </si>
  <si>
    <r>
      <t xml:space="preserve">   per 100 population</t>
    </r>
    <r>
      <rPr>
        <vertAlign val="superscript"/>
        <sz val="13"/>
        <rFont val="TH SarabunPSK"/>
        <family val="2"/>
      </rPr>
      <t xml:space="preserve"> (10)</t>
    </r>
  </si>
  <si>
    <r>
      <t xml:space="preserve">   to mobile phone</t>
    </r>
    <r>
      <rPr>
        <vertAlign val="superscript"/>
        <sz val="13"/>
        <rFont val="TH SarabunPSK"/>
        <family val="2"/>
      </rPr>
      <t xml:space="preserve"> (10)</t>
    </r>
  </si>
  <si>
    <r>
      <t xml:space="preserve">จำนวนโรงแรมและรีสอร์ท </t>
    </r>
    <r>
      <rPr>
        <vertAlign val="superscript"/>
        <sz val="13"/>
        <rFont val="TH SarabunPSK"/>
        <family val="2"/>
      </rPr>
      <t>(11)</t>
    </r>
  </si>
  <si>
    <r>
      <t>Number of hotel and resort</t>
    </r>
    <r>
      <rPr>
        <vertAlign val="superscript"/>
        <sz val="13"/>
        <rFont val="TH SarabunPSK"/>
        <family val="2"/>
      </rPr>
      <t xml:space="preserve"> (11)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</si>
  <si>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3"/>
        <rFont val="TH SarabunPSK"/>
        <family val="2"/>
      </rPr>
      <t>(11)</t>
    </r>
  </si>
  <si>
    <r>
      <t>Growth rate of domestic tourist arrivals in province</t>
    </r>
    <r>
      <rPr>
        <vertAlign val="superscript"/>
        <sz val="13"/>
        <rFont val="TH SarabunPSK"/>
        <family val="2"/>
      </rPr>
      <t xml:space="preserve"> (11)</t>
    </r>
  </si>
  <si>
    <r>
      <t xml:space="preserve">อัตราการขยายตัวของนักท่องเที่ยวต่างประเทศที่เดินทางมายังจังหวัด </t>
    </r>
    <r>
      <rPr>
        <vertAlign val="superscript"/>
        <sz val="13"/>
        <rFont val="TH SarabunPSK"/>
        <family val="2"/>
      </rPr>
      <t>(11)</t>
    </r>
  </si>
  <si>
    <r>
      <t xml:space="preserve">Growth rate of international tourist arrivals in province </t>
    </r>
    <r>
      <rPr>
        <vertAlign val="superscript"/>
        <sz val="13"/>
        <rFont val="TH SarabunPSK"/>
        <family val="2"/>
      </rPr>
      <t>(11)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</si>
  <si>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3"/>
        <rFont val="TH SarabunPSK"/>
        <family val="2"/>
      </rPr>
      <t>(12)</t>
    </r>
  </si>
  <si>
    <r>
      <t>Growth rate of registered of juristic person</t>
    </r>
    <r>
      <rPr>
        <vertAlign val="superscript"/>
        <sz val="13"/>
        <rFont val="TH SarabunPSK"/>
        <family val="2"/>
      </rPr>
      <t xml:space="preserve"> (12)</t>
    </r>
  </si>
  <si>
    <r>
      <t xml:space="preserve">สัดส่วนพื้นที่ป่าไม้ต่อพื้นที่จังหวัด </t>
    </r>
    <r>
      <rPr>
        <vertAlign val="superscript"/>
        <sz val="13"/>
        <rFont val="TH SarabunPSK"/>
        <family val="2"/>
      </rPr>
      <t>(13)</t>
    </r>
  </si>
  <si>
    <r>
      <t xml:space="preserve">Proportion area of forest land per area province </t>
    </r>
    <r>
      <rPr>
        <vertAlign val="superscript"/>
        <sz val="13"/>
        <rFont val="TH SarabunPSK"/>
        <family val="2"/>
      </rPr>
      <t>(13)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</si>
</sst>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9" xfId="0" applyFont="1" applyFill="1" applyBorder="1" applyAlignment="1"/>
    <xf numFmtId="2" fontId="5" fillId="0" borderId="3" xfId="0" applyNumberFormat="1" applyFont="1" applyBorder="1" applyAlignment="1"/>
    <xf numFmtId="0" fontId="5" fillId="0" borderId="3" xfId="0" applyFont="1" applyBorder="1" applyAlignment="1"/>
    <xf numFmtId="0" fontId="5" fillId="0" borderId="7" xfId="0" applyFont="1" applyFill="1" applyBorder="1" applyAlignment="1"/>
    <xf numFmtId="0" fontId="5" fillId="0" borderId="0" xfId="0" applyFont="1" applyAlignment="1"/>
    <xf numFmtId="0" fontId="5" fillId="0" borderId="12" xfId="0" applyFont="1" applyFill="1" applyBorder="1" applyAlignment="1"/>
    <xf numFmtId="0" fontId="5" fillId="0" borderId="4" xfId="0" applyFont="1" applyBorder="1" applyAlignment="1"/>
    <xf numFmtId="2" fontId="5" fillId="0" borderId="4" xfId="0" applyNumberFormat="1" applyFont="1" applyBorder="1" applyAlignment="1"/>
    <xf numFmtId="0" fontId="5" fillId="0" borderId="10" xfId="0" applyFont="1" applyFill="1" applyBorder="1" applyAlignment="1"/>
    <xf numFmtId="47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2" fontId="5" fillId="2" borderId="4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1" fontId="5" fillId="0" borderId="4" xfId="0" applyNumberFormat="1" applyFont="1" applyBorder="1" applyAlignment="1"/>
    <xf numFmtId="1" fontId="5" fillId="0" borderId="4" xfId="0" applyNumberFormat="1" applyFont="1" applyBorder="1" applyAlignment="1">
      <alignment horizontal="right"/>
    </xf>
    <xf numFmtId="0" fontId="5" fillId="0" borderId="16" xfId="0" applyFont="1" applyFill="1" applyBorder="1" applyAlignment="1"/>
    <xf numFmtId="1" fontId="5" fillId="0" borderId="13" xfId="0" applyNumberFormat="1" applyFont="1" applyBorder="1" applyAlignment="1">
      <alignment horizontal="right"/>
    </xf>
    <xf numFmtId="0" fontId="5" fillId="0" borderId="17" xfId="0" applyFont="1" applyFill="1" applyBorder="1" applyAlignment="1"/>
    <xf numFmtId="0" fontId="5" fillId="0" borderId="16" xfId="0" applyFont="1" applyBorder="1" applyAlignment="1"/>
    <xf numFmtId="0" fontId="5" fillId="0" borderId="13" xfId="0" applyFont="1" applyBorder="1" applyAlignment="1">
      <alignment horizontal="right"/>
    </xf>
    <xf numFmtId="3" fontId="5" fillId="0" borderId="13" xfId="1" applyNumberFormat="1" applyFont="1" applyBorder="1" applyAlignment="1"/>
    <xf numFmtId="3" fontId="5" fillId="0" borderId="13" xfId="1" applyNumberFormat="1" applyFont="1" applyBorder="1" applyAlignment="1">
      <alignment horizontal="right"/>
    </xf>
    <xf numFmtId="0" fontId="5" fillId="0" borderId="17" xfId="0" applyFont="1" applyBorder="1" applyAlignment="1"/>
    <xf numFmtId="0" fontId="5" fillId="0" borderId="12" xfId="0" applyFont="1" applyBorder="1"/>
    <xf numFmtId="3" fontId="5" fillId="0" borderId="4" xfId="1" applyNumberFormat="1" applyFont="1" applyBorder="1"/>
    <xf numFmtId="0" fontId="5" fillId="0" borderId="10" xfId="0" applyFont="1" applyBorder="1"/>
    <xf numFmtId="0" fontId="5" fillId="0" borderId="0" xfId="0" applyFont="1"/>
    <xf numFmtId="0" fontId="5" fillId="0" borderId="12" xfId="0" applyFont="1" applyFill="1" applyBorder="1" applyAlignment="1">
      <alignment shrinkToFit="1"/>
    </xf>
    <xf numFmtId="0" fontId="5" fillId="0" borderId="4" xfId="0" applyFont="1" applyBorder="1"/>
    <xf numFmtId="0" fontId="5" fillId="0" borderId="10" xfId="0" applyFont="1" applyFill="1" applyBorder="1" applyAlignment="1">
      <alignment shrinkToFit="1"/>
    </xf>
    <xf numFmtId="187" fontId="5" fillId="0" borderId="4" xfId="1" applyNumberFormat="1" applyFont="1" applyBorder="1" applyAlignment="1">
      <alignment horizontal="right"/>
    </xf>
    <xf numFmtId="0" fontId="5" fillId="0" borderId="12" xfId="0" applyFont="1" applyFill="1" applyBorder="1"/>
    <xf numFmtId="2" fontId="5" fillId="0" borderId="4" xfId="0" applyNumberFormat="1" applyFont="1" applyBorder="1"/>
    <xf numFmtId="0" fontId="5" fillId="0" borderId="10" xfId="0" applyFont="1" applyFill="1" applyBorder="1"/>
    <xf numFmtId="0" fontId="5" fillId="0" borderId="16" xfId="0" applyFont="1" applyFill="1" applyBorder="1"/>
    <xf numFmtId="0" fontId="5" fillId="0" borderId="13" xfId="0" applyFont="1" applyBorder="1"/>
    <xf numFmtId="0" fontId="5" fillId="0" borderId="17" xfId="0" applyFont="1" applyFill="1" applyBorder="1" applyAlignment="1">
      <alignment shrinkToFit="1"/>
    </xf>
    <xf numFmtId="0" fontId="7" fillId="0" borderId="8" xfId="0" applyFont="1" applyBorder="1" applyAlignment="1">
      <alignment horizontal="left"/>
    </xf>
    <xf numFmtId="0" fontId="7" fillId="0" borderId="11" xfId="0" applyFont="1" applyBorder="1"/>
    <xf numFmtId="0" fontId="5" fillId="0" borderId="11" xfId="0" applyFont="1" applyFill="1" applyBorder="1" applyAlignment="1">
      <alignment horizontal="left"/>
    </xf>
    <xf numFmtId="0" fontId="5" fillId="0" borderId="11" xfId="0" applyFont="1" applyBorder="1"/>
    <xf numFmtId="0" fontId="5" fillId="0" borderId="11" xfId="0" applyFont="1" applyFill="1" applyBorder="1" applyAlignment="1"/>
    <xf numFmtId="0" fontId="5" fillId="0" borderId="11" xfId="0" applyFont="1" applyFill="1" applyBorder="1" applyAlignment="1"/>
    <xf numFmtId="0" fontId="5" fillId="0" borderId="18" xfId="0" applyFont="1" applyFill="1" applyBorder="1" applyAlignment="1"/>
    <xf numFmtId="0" fontId="5" fillId="0" borderId="18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76776</xdr:colOff>
      <xdr:row>0</xdr:row>
      <xdr:rowOff>0</xdr:rowOff>
    </xdr:from>
    <xdr:to>
      <xdr:col>8</xdr:col>
      <xdr:colOff>53397</xdr:colOff>
      <xdr:row>26</xdr:row>
      <xdr:rowOff>19050</xdr:rowOff>
    </xdr:to>
    <xdr:grpSp>
      <xdr:nvGrpSpPr>
        <xdr:cNvPr id="1437" name="Group 24"/>
        <xdr:cNvGrpSpPr>
          <a:grpSpLocks/>
        </xdr:cNvGrpSpPr>
      </xdr:nvGrpSpPr>
      <xdr:grpSpPr bwMode="auto">
        <a:xfrm>
          <a:off x="9640261" y="0"/>
          <a:ext cx="409575" cy="6619202"/>
          <a:chOff x="9686925" y="0"/>
          <a:chExt cx="455297" cy="6597919"/>
        </a:xfrm>
      </xdr:grpSpPr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829205" y="1738161"/>
            <a:ext cx="313017" cy="44961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686925" y="6198851"/>
            <a:ext cx="407870" cy="3990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8" name="Straight Connector 27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38484</xdr:colOff>
      <xdr:row>26</xdr:row>
      <xdr:rowOff>48105</xdr:rowOff>
    </xdr:from>
    <xdr:to>
      <xdr:col>8</xdr:col>
      <xdr:colOff>34155</xdr:colOff>
      <xdr:row>50</xdr:row>
      <xdr:rowOff>182802</xdr:rowOff>
    </xdr:to>
    <xdr:grpSp>
      <xdr:nvGrpSpPr>
        <xdr:cNvPr id="1438" name="Group 18"/>
        <xdr:cNvGrpSpPr>
          <a:grpSpLocks/>
        </xdr:cNvGrpSpPr>
      </xdr:nvGrpSpPr>
      <xdr:grpSpPr bwMode="auto">
        <a:xfrm>
          <a:off x="9601969" y="6648257"/>
          <a:ext cx="428625" cy="6561666"/>
          <a:chOff x="9591675" y="6581775"/>
          <a:chExt cx="523875" cy="6696075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667875" y="6907090"/>
            <a:ext cx="447675" cy="37772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1" i="0">
                <a:latin typeface="TH SarabunPSK" pitchFamily="34" charset="-34"/>
                <a:ea typeface="+mn-ea"/>
                <a:cs typeface="TH SarabunPSK" pitchFamily="34" charset="-34"/>
              </a:rPr>
              <a:t>ตัวชี้วัด</a:t>
            </a:r>
            <a:endParaRPr lang="th-TH" sz="12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591675" y="6581775"/>
            <a:ext cx="447675" cy="4066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5" name="Straight Connector 31"/>
          <xdr:cNvCxnSpPr>
            <a:cxnSpLocks noChangeShapeType="1"/>
          </xdr:cNvCxnSpPr>
        </xdr:nvCxnSpPr>
        <xdr:spPr bwMode="auto">
          <a:xfrm rot="5400000">
            <a:off x="6584228" y="10079058"/>
            <a:ext cx="6368694" cy="288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73595</xdr:colOff>
      <xdr:row>51</xdr:row>
      <xdr:rowOff>134697</xdr:rowOff>
    </xdr:from>
    <xdr:to>
      <xdr:col>8</xdr:col>
      <xdr:colOff>53402</xdr:colOff>
      <xdr:row>74</xdr:row>
      <xdr:rowOff>228600</xdr:rowOff>
    </xdr:to>
    <xdr:grpSp>
      <xdr:nvGrpSpPr>
        <xdr:cNvPr id="1439" name="Group 23"/>
        <xdr:cNvGrpSpPr>
          <a:grpSpLocks/>
        </xdr:cNvGrpSpPr>
      </xdr:nvGrpSpPr>
      <xdr:grpSpPr bwMode="auto">
        <a:xfrm>
          <a:off x="9637080" y="13450455"/>
          <a:ext cx="412761" cy="6328448"/>
          <a:chOff x="9563100" y="13211175"/>
          <a:chExt cx="445947" cy="6553200"/>
        </a:xfrm>
      </xdr:grpSpPr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694722" y="14871436"/>
            <a:ext cx="314325" cy="4497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33" name="Text Box 1"/>
          <xdr:cNvSpPr txBox="1">
            <a:spLocks noChangeArrowheads="1"/>
          </xdr:cNvSpPr>
        </xdr:nvSpPr>
        <xdr:spPr bwMode="auto">
          <a:xfrm>
            <a:off x="9563100" y="19360290"/>
            <a:ext cx="409575" cy="404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2" name="Straight Connector 27"/>
          <xdr:cNvCxnSpPr>
            <a:cxnSpLocks noChangeShapeType="1"/>
          </xdr:cNvCxnSpPr>
        </xdr:nvCxnSpPr>
        <xdr:spPr bwMode="auto">
          <a:xfrm rot="5400000">
            <a:off x="6677667" y="16277563"/>
            <a:ext cx="6156000" cy="2322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19" zoomScale="99" zoomScaleNormal="99" workbookViewId="0">
      <selection activeCell="G50" sqref="G50"/>
    </sheetView>
  </sheetViews>
  <sheetFormatPr defaultRowHeight="21.75"/>
  <cols>
    <col min="1" max="1" width="50.85546875" style="1" bestFit="1" customWidth="1"/>
    <col min="2" max="6" width="9" style="1" customWidth="1"/>
    <col min="7" max="7" width="47.85546875" style="1" customWidth="1"/>
    <col min="8" max="8" width="6.42578125" style="1" customWidth="1"/>
    <col min="9" max="10" width="9.28515625" style="1" customWidth="1"/>
    <col min="11" max="16384" width="9.140625" style="1"/>
  </cols>
  <sheetData>
    <row r="1" spans="1:13" ht="24" customHeight="1">
      <c r="A1" s="10" t="s">
        <v>0</v>
      </c>
      <c r="B1" s="10"/>
      <c r="C1" s="10"/>
      <c r="D1" s="10"/>
      <c r="E1" s="10"/>
      <c r="F1" s="10"/>
      <c r="G1" s="10"/>
    </row>
    <row r="2" spans="1:13" ht="24" customHeight="1">
      <c r="A2" s="10" t="s">
        <v>10</v>
      </c>
      <c r="B2" s="10"/>
      <c r="C2" s="10"/>
      <c r="D2" s="10"/>
      <c r="E2" s="10"/>
      <c r="F2" s="10"/>
      <c r="G2" s="10"/>
    </row>
    <row r="3" spans="1:13" ht="4.5" customHeight="1"/>
    <row r="4" spans="1:13" ht="21" customHeight="1">
      <c r="A4" s="11" t="s">
        <v>1</v>
      </c>
      <c r="B4" s="2">
        <v>2555</v>
      </c>
      <c r="C4" s="2">
        <v>2556</v>
      </c>
      <c r="D4" s="2">
        <v>2557</v>
      </c>
      <c r="E4" s="2">
        <v>2558</v>
      </c>
      <c r="F4" s="2">
        <v>2559</v>
      </c>
      <c r="G4" s="12" t="s">
        <v>32</v>
      </c>
      <c r="L4" s="1">
        <f>63231+44510</f>
        <v>107741</v>
      </c>
    </row>
    <row r="5" spans="1:13" ht="21" customHeight="1">
      <c r="A5" s="11"/>
      <c r="B5" s="3" t="s">
        <v>2</v>
      </c>
      <c r="C5" s="3" t="s">
        <v>3</v>
      </c>
      <c r="D5" s="3" t="s">
        <v>4</v>
      </c>
      <c r="E5" s="3" t="s">
        <v>9</v>
      </c>
      <c r="F5" s="3" t="s">
        <v>12</v>
      </c>
      <c r="G5" s="12"/>
    </row>
    <row r="6" spans="1:13" s="21" customFormat="1" ht="21" customHeight="1">
      <c r="A6" s="17" t="s">
        <v>53</v>
      </c>
      <c r="B6" s="18">
        <v>0.67</v>
      </c>
      <c r="C6" s="18">
        <v>0.42</v>
      </c>
      <c r="D6" s="18">
        <v>0.5</v>
      </c>
      <c r="E6" s="18">
        <v>0.6</v>
      </c>
      <c r="F6" s="19">
        <v>0.39</v>
      </c>
      <c r="G6" s="20" t="s">
        <v>54</v>
      </c>
      <c r="L6" s="21">
        <f>L4/236211</f>
        <v>0.45612185715313852</v>
      </c>
      <c r="M6" s="21">
        <f>L6*100</f>
        <v>45.612185715313849</v>
      </c>
    </row>
    <row r="7" spans="1:13" s="21" customFormat="1" ht="21" customHeight="1">
      <c r="A7" s="22" t="s">
        <v>55</v>
      </c>
      <c r="B7" s="23">
        <v>79.02</v>
      </c>
      <c r="C7" s="23">
        <v>79.349999999999994</v>
      </c>
      <c r="D7" s="23">
        <v>79.75</v>
      </c>
      <c r="E7" s="23">
        <v>80.23</v>
      </c>
      <c r="F7" s="24">
        <v>79.3</v>
      </c>
      <c r="G7" s="25" t="s">
        <v>56</v>
      </c>
      <c r="J7" s="21">
        <v>189904</v>
      </c>
    </row>
    <row r="8" spans="1:13" s="21" customFormat="1" ht="21" customHeight="1">
      <c r="A8" s="22" t="s">
        <v>57</v>
      </c>
      <c r="B8" s="26" t="s">
        <v>39</v>
      </c>
      <c r="C8" s="26" t="s">
        <v>40</v>
      </c>
      <c r="D8" s="26" t="s">
        <v>39</v>
      </c>
      <c r="E8" s="27" t="s">
        <v>39</v>
      </c>
      <c r="F8" s="27" t="s">
        <v>39</v>
      </c>
      <c r="G8" s="25" t="s">
        <v>58</v>
      </c>
      <c r="J8" s="21">
        <v>192158</v>
      </c>
    </row>
    <row r="9" spans="1:13" s="21" customFormat="1" ht="21" customHeight="1">
      <c r="A9" s="22" t="s">
        <v>59</v>
      </c>
      <c r="B9" s="27">
        <v>30.43</v>
      </c>
      <c r="C9" s="28">
        <v>30.5</v>
      </c>
      <c r="D9" s="29">
        <v>30.52</v>
      </c>
      <c r="E9" s="30">
        <v>30.6</v>
      </c>
      <c r="F9" s="23">
        <v>45.6</v>
      </c>
      <c r="G9" s="25" t="s">
        <v>60</v>
      </c>
      <c r="J9" s="21">
        <v>202335</v>
      </c>
    </row>
    <row r="10" spans="1:13" s="21" customFormat="1" ht="21" customHeight="1">
      <c r="A10" s="22" t="s">
        <v>61</v>
      </c>
      <c r="B10" s="24">
        <v>41.183999999999997</v>
      </c>
      <c r="C10" s="24">
        <v>37.840000000000003</v>
      </c>
      <c r="D10" s="24">
        <v>34.82</v>
      </c>
      <c r="E10" s="24">
        <v>32.225999999999999</v>
      </c>
      <c r="F10" s="23">
        <v>19.16</v>
      </c>
      <c r="G10" s="25" t="s">
        <v>62</v>
      </c>
      <c r="J10" s="21">
        <v>199160</v>
      </c>
    </row>
    <row r="11" spans="1:13" s="21" customFormat="1" ht="21" customHeight="1">
      <c r="A11" s="22" t="s">
        <v>63</v>
      </c>
      <c r="B11" s="23">
        <v>11.81</v>
      </c>
      <c r="C11" s="23">
        <v>10.77</v>
      </c>
      <c r="D11" s="23">
        <v>9.82</v>
      </c>
      <c r="E11" s="27">
        <v>8.98</v>
      </c>
      <c r="F11" s="24">
        <v>7.99</v>
      </c>
      <c r="G11" s="25" t="s">
        <v>64</v>
      </c>
      <c r="J11" s="21">
        <f>AVERAGE(J7:J10)</f>
        <v>195889.25</v>
      </c>
      <c r="L11" s="21">
        <f>(J20-J11)/J11*100</f>
        <v>-0.88047200139874959</v>
      </c>
    </row>
    <row r="12" spans="1:13" s="21" customFormat="1" ht="21" customHeight="1">
      <c r="A12" s="22" t="s">
        <v>65</v>
      </c>
      <c r="B12" s="23">
        <v>5.33</v>
      </c>
      <c r="C12" s="23">
        <v>6.34</v>
      </c>
      <c r="D12" s="23">
        <v>5.78</v>
      </c>
      <c r="E12" s="27">
        <v>5.91</v>
      </c>
      <c r="F12" s="24">
        <v>5.5</v>
      </c>
      <c r="G12" s="25" t="s">
        <v>66</v>
      </c>
    </row>
    <row r="13" spans="1:13" s="21" customFormat="1" ht="21" customHeight="1">
      <c r="A13" s="22" t="s">
        <v>67</v>
      </c>
      <c r="B13" s="23">
        <v>5.01</v>
      </c>
      <c r="C13" s="23">
        <v>4.6500000000000004</v>
      </c>
      <c r="D13" s="23">
        <v>4.1100000000000003</v>
      </c>
      <c r="E13" s="27">
        <v>2.91</v>
      </c>
      <c r="F13" s="24">
        <v>4.3600000000000003</v>
      </c>
      <c r="G13" s="25" t="s">
        <v>68</v>
      </c>
    </row>
    <row r="14" spans="1:13" s="21" customFormat="1" ht="21" customHeight="1">
      <c r="A14" s="22" t="s">
        <v>69</v>
      </c>
      <c r="B14" s="23">
        <v>23.98</v>
      </c>
      <c r="C14" s="23">
        <v>24.59</v>
      </c>
      <c r="D14" s="23">
        <v>25.85</v>
      </c>
      <c r="E14" s="27" t="s">
        <v>41</v>
      </c>
      <c r="F14" s="27" t="s">
        <v>41</v>
      </c>
      <c r="G14" s="25" t="s">
        <v>70</v>
      </c>
    </row>
    <row r="15" spans="1:13" s="21" customFormat="1" ht="21" customHeight="1">
      <c r="A15" s="22" t="s">
        <v>71</v>
      </c>
      <c r="B15" s="31">
        <v>6123</v>
      </c>
      <c r="C15" s="31">
        <v>6040</v>
      </c>
      <c r="D15" s="31">
        <v>5767</v>
      </c>
      <c r="E15" s="31">
        <v>4903</v>
      </c>
      <c r="F15" s="31">
        <v>4835</v>
      </c>
      <c r="G15" s="25" t="s">
        <v>72</v>
      </c>
    </row>
    <row r="16" spans="1:13" s="21" customFormat="1" ht="21" customHeight="1">
      <c r="A16" s="22" t="s">
        <v>73</v>
      </c>
      <c r="B16" s="24">
        <v>0.6</v>
      </c>
      <c r="C16" s="24">
        <v>0.4</v>
      </c>
      <c r="D16" s="23">
        <v>0.73</v>
      </c>
      <c r="E16" s="27">
        <v>0.56000000000000005</v>
      </c>
      <c r="F16" s="23">
        <v>0.63</v>
      </c>
      <c r="G16" s="25" t="s">
        <v>74</v>
      </c>
      <c r="J16" s="21">
        <v>189466</v>
      </c>
      <c r="K16" s="21">
        <v>190542</v>
      </c>
    </row>
    <row r="17" spans="1:11" s="21" customFormat="1" ht="21" customHeight="1">
      <c r="A17" s="22" t="s">
        <v>75</v>
      </c>
      <c r="B17" s="23">
        <v>98.76</v>
      </c>
      <c r="C17" s="24">
        <v>99.4</v>
      </c>
      <c r="D17" s="24">
        <v>99.1</v>
      </c>
      <c r="E17" s="27">
        <v>99.07</v>
      </c>
      <c r="F17" s="23">
        <v>98.97</v>
      </c>
      <c r="G17" s="25" t="s">
        <v>76</v>
      </c>
      <c r="J17" s="21">
        <v>192705</v>
      </c>
      <c r="K17" s="21">
        <v>194045</v>
      </c>
    </row>
    <row r="18" spans="1:11" s="21" customFormat="1" ht="21" customHeight="1">
      <c r="A18" s="22" t="s">
        <v>77</v>
      </c>
      <c r="B18" s="23">
        <v>-1.1399999999999999</v>
      </c>
      <c r="C18" s="23">
        <v>-0.27</v>
      </c>
      <c r="D18" s="23">
        <v>-5.55</v>
      </c>
      <c r="E18" s="27">
        <v>-1.49</v>
      </c>
      <c r="F18" s="23">
        <v>-0.88</v>
      </c>
      <c r="G18" s="25" t="s">
        <v>78</v>
      </c>
      <c r="J18" s="21">
        <v>199573</v>
      </c>
      <c r="K18" s="21">
        <v>201102</v>
      </c>
    </row>
    <row r="19" spans="1:11" s="21" customFormat="1" ht="21" customHeight="1">
      <c r="A19" s="22" t="s">
        <v>79</v>
      </c>
      <c r="B19" s="27">
        <v>98.76</v>
      </c>
      <c r="C19" s="30">
        <v>99.4</v>
      </c>
      <c r="D19" s="27">
        <v>99.04</v>
      </c>
      <c r="E19" s="27">
        <v>99.07</v>
      </c>
      <c r="F19" s="23">
        <v>99.39</v>
      </c>
      <c r="G19" s="25" t="s">
        <v>80</v>
      </c>
      <c r="J19" s="21">
        <v>194914</v>
      </c>
      <c r="K19" s="21">
        <v>195942</v>
      </c>
    </row>
    <row r="20" spans="1:11" s="21" customFormat="1" ht="21" customHeight="1">
      <c r="A20" s="22" t="s">
        <v>81</v>
      </c>
      <c r="B20" s="23">
        <v>230</v>
      </c>
      <c r="C20" s="23">
        <v>300</v>
      </c>
      <c r="D20" s="27">
        <v>300</v>
      </c>
      <c r="E20" s="27">
        <v>300</v>
      </c>
      <c r="F20" s="23">
        <v>305</v>
      </c>
      <c r="G20" s="25" t="s">
        <v>82</v>
      </c>
      <c r="J20" s="21">
        <f>AVERAGE(J16:J19)</f>
        <v>194164.5</v>
      </c>
      <c r="K20" s="21">
        <f>AVERAGE(K16:K19)</f>
        <v>195407.75</v>
      </c>
    </row>
    <row r="21" spans="1:11" s="21" customFormat="1" ht="21" hidden="1" customHeight="1">
      <c r="A21" s="22" t="s">
        <v>83</v>
      </c>
      <c r="B21" s="23"/>
      <c r="C21" s="23"/>
      <c r="D21" s="23"/>
      <c r="E21" s="23"/>
      <c r="F21" s="23"/>
      <c r="G21" s="25" t="s">
        <v>84</v>
      </c>
    </row>
    <row r="22" spans="1:11" s="21" customFormat="1" ht="21" customHeight="1">
      <c r="A22" s="22" t="s">
        <v>5</v>
      </c>
      <c r="B22" s="32">
        <v>16.89</v>
      </c>
      <c r="C22" s="32">
        <v>15.56</v>
      </c>
      <c r="D22" s="32">
        <v>15.93</v>
      </c>
      <c r="E22" s="33">
        <v>15.56</v>
      </c>
      <c r="F22" s="33">
        <v>15.56</v>
      </c>
      <c r="G22" s="25" t="s">
        <v>7</v>
      </c>
      <c r="K22" s="21">
        <f>J20/K20</f>
        <v>0.99363766278461318</v>
      </c>
    </row>
    <row r="23" spans="1:11" s="21" customFormat="1" ht="21" customHeight="1">
      <c r="A23" s="22" t="s">
        <v>85</v>
      </c>
      <c r="B23" s="32">
        <v>10.44</v>
      </c>
      <c r="C23" s="32">
        <v>14.53</v>
      </c>
      <c r="D23" s="32">
        <v>16.079999999999998</v>
      </c>
      <c r="E23" s="33">
        <v>20.91</v>
      </c>
      <c r="F23" s="33">
        <v>20.91</v>
      </c>
      <c r="G23" s="25" t="s">
        <v>86</v>
      </c>
      <c r="K23" s="21">
        <f>K22*100</f>
        <v>99.363766278461313</v>
      </c>
    </row>
    <row r="24" spans="1:11" s="21" customFormat="1" ht="21" customHeight="1">
      <c r="A24" s="22" t="s">
        <v>87</v>
      </c>
      <c r="B24" s="32">
        <v>29.25</v>
      </c>
      <c r="C24" s="32">
        <v>17.91</v>
      </c>
      <c r="D24" s="32">
        <v>14.89</v>
      </c>
      <c r="E24" s="33">
        <v>25.74</v>
      </c>
      <c r="F24" s="33">
        <v>25.74</v>
      </c>
      <c r="G24" s="25" t="s">
        <v>88</v>
      </c>
    </row>
    <row r="25" spans="1:11" s="21" customFormat="1" ht="21" customHeight="1">
      <c r="A25" s="34" t="s">
        <v>89</v>
      </c>
      <c r="B25" s="35">
        <v>74.430000000000007</v>
      </c>
      <c r="C25" s="35">
        <v>74.489999999999995</v>
      </c>
      <c r="D25" s="35">
        <v>76.150000000000006</v>
      </c>
      <c r="E25" s="35">
        <v>75.33</v>
      </c>
      <c r="F25" s="35">
        <v>75.33</v>
      </c>
      <c r="G25" s="36" t="s">
        <v>90</v>
      </c>
    </row>
    <row r="26" spans="1:11" s="21" customFormat="1" ht="21" customHeight="1">
      <c r="A26" s="37" t="s">
        <v>91</v>
      </c>
      <c r="B26" s="38" t="s">
        <v>42</v>
      </c>
      <c r="C26" s="39">
        <v>4810</v>
      </c>
      <c r="D26" s="38" t="s">
        <v>42</v>
      </c>
      <c r="E26" s="40">
        <v>7040</v>
      </c>
      <c r="F26" s="38" t="s">
        <v>42</v>
      </c>
      <c r="G26" s="41" t="s">
        <v>92</v>
      </c>
    </row>
    <row r="27" spans="1:11" ht="24" customHeight="1">
      <c r="A27" s="10" t="s">
        <v>8</v>
      </c>
      <c r="B27" s="10"/>
      <c r="C27" s="10"/>
      <c r="D27" s="10"/>
      <c r="E27" s="10"/>
      <c r="F27" s="10"/>
      <c r="G27" s="10"/>
    </row>
    <row r="28" spans="1:11" ht="24" customHeight="1">
      <c r="A28" s="10" t="s">
        <v>11</v>
      </c>
      <c r="B28" s="10"/>
      <c r="C28" s="10"/>
      <c r="D28" s="10"/>
      <c r="E28" s="10"/>
      <c r="F28" s="10"/>
      <c r="G28" s="10"/>
    </row>
    <row r="29" spans="1:11" ht="4.5" customHeight="1"/>
    <row r="30" spans="1:11" ht="21" customHeight="1">
      <c r="A30" s="11" t="s">
        <v>1</v>
      </c>
      <c r="B30" s="2">
        <v>2555</v>
      </c>
      <c r="C30" s="2">
        <v>2556</v>
      </c>
      <c r="D30" s="2">
        <v>2557</v>
      </c>
      <c r="E30" s="2">
        <v>2558</v>
      </c>
      <c r="F30" s="2">
        <v>2559</v>
      </c>
      <c r="G30" s="12" t="s">
        <v>6</v>
      </c>
    </row>
    <row r="31" spans="1:11" ht="21" customHeight="1">
      <c r="A31" s="11"/>
      <c r="B31" s="3" t="s">
        <v>2</v>
      </c>
      <c r="C31" s="3" t="s">
        <v>3</v>
      </c>
      <c r="D31" s="3" t="s">
        <v>4</v>
      </c>
      <c r="E31" s="3" t="s">
        <v>9</v>
      </c>
      <c r="F31" s="3" t="s">
        <v>12</v>
      </c>
      <c r="G31" s="12"/>
    </row>
    <row r="32" spans="1:11" s="45" customFormat="1" ht="21" customHeight="1">
      <c r="A32" s="42" t="s">
        <v>93</v>
      </c>
      <c r="B32" s="43">
        <v>3816</v>
      </c>
      <c r="C32" s="43">
        <v>3909</v>
      </c>
      <c r="D32" s="43">
        <v>4479</v>
      </c>
      <c r="E32" s="31">
        <v>5505</v>
      </c>
      <c r="F32" s="31">
        <v>4471</v>
      </c>
      <c r="G32" s="44" t="s">
        <v>94</v>
      </c>
    </row>
    <row r="33" spans="1:7" s="45" customFormat="1" ht="21" customHeight="1">
      <c r="A33" s="46" t="s">
        <v>95</v>
      </c>
      <c r="B33" s="47">
        <v>1.38</v>
      </c>
      <c r="C33" s="47">
        <v>10.41</v>
      </c>
      <c r="D33" s="27">
        <v>1.68</v>
      </c>
      <c r="E33" s="24">
        <f>(E34-D34)/D34</f>
        <v>-3.2769390125239335E-2</v>
      </c>
      <c r="F33" s="27" t="s">
        <v>42</v>
      </c>
      <c r="G33" s="48" t="s">
        <v>96</v>
      </c>
    </row>
    <row r="34" spans="1:7" s="45" customFormat="1" ht="21" customHeight="1">
      <c r="A34" s="46" t="s">
        <v>97</v>
      </c>
      <c r="B34" s="43">
        <v>53422</v>
      </c>
      <c r="C34" s="43">
        <v>64648</v>
      </c>
      <c r="D34" s="31">
        <v>63718</v>
      </c>
      <c r="E34" s="49">
        <v>61630</v>
      </c>
      <c r="F34" s="27" t="s">
        <v>42</v>
      </c>
      <c r="G34" s="48" t="s">
        <v>98</v>
      </c>
    </row>
    <row r="35" spans="1:7" s="45" customFormat="1" ht="21" customHeight="1">
      <c r="A35" s="50" t="s">
        <v>99</v>
      </c>
      <c r="B35" s="51">
        <v>47.5</v>
      </c>
      <c r="C35" s="51">
        <v>47.5</v>
      </c>
      <c r="D35" s="27">
        <v>47.48</v>
      </c>
      <c r="E35" s="27">
        <v>47.49</v>
      </c>
      <c r="F35" s="27" t="s">
        <v>42</v>
      </c>
      <c r="G35" s="48" t="s">
        <v>100</v>
      </c>
    </row>
    <row r="36" spans="1:7" s="45" customFormat="1" ht="21" customHeight="1">
      <c r="A36" s="50" t="s">
        <v>101</v>
      </c>
      <c r="B36" s="27" t="s">
        <v>42</v>
      </c>
      <c r="C36" s="27">
        <v>36.22</v>
      </c>
      <c r="D36" s="27" t="s">
        <v>42</v>
      </c>
      <c r="E36" s="27">
        <v>30.65</v>
      </c>
      <c r="F36" s="27">
        <v>30.65</v>
      </c>
      <c r="G36" s="48" t="s">
        <v>102</v>
      </c>
    </row>
    <row r="37" spans="1:7" s="45" customFormat="1" ht="21" customHeight="1">
      <c r="A37" s="50" t="s">
        <v>103</v>
      </c>
      <c r="B37" s="47">
        <v>7.21</v>
      </c>
      <c r="C37" s="47">
        <v>55.61</v>
      </c>
      <c r="D37" s="47">
        <v>2.68</v>
      </c>
      <c r="E37" s="30">
        <v>0.7</v>
      </c>
      <c r="F37" s="51">
        <f>(96797-98406)/98406</f>
        <v>-1.6350629026685364E-2</v>
      </c>
      <c r="G37" s="52" t="s">
        <v>104</v>
      </c>
    </row>
    <row r="38" spans="1:7" s="45" customFormat="1" ht="21" customHeight="1">
      <c r="A38" s="50" t="s">
        <v>105</v>
      </c>
      <c r="B38" s="47">
        <v>19.09</v>
      </c>
      <c r="C38" s="47">
        <v>14.23</v>
      </c>
      <c r="D38" s="47">
        <v>17.850000000000001</v>
      </c>
      <c r="E38" s="27">
        <v>19.07</v>
      </c>
      <c r="F38" s="51">
        <f>(16631/102103)*100</f>
        <v>16.288453816244381</v>
      </c>
      <c r="G38" s="52" t="s">
        <v>106</v>
      </c>
    </row>
    <row r="39" spans="1:7" s="45" customFormat="1" ht="21" customHeight="1">
      <c r="A39" s="50" t="s">
        <v>107</v>
      </c>
      <c r="B39" s="51">
        <v>7.9</v>
      </c>
      <c r="C39" s="47">
        <v>8.49</v>
      </c>
      <c r="D39" s="47">
        <v>15.61</v>
      </c>
      <c r="E39" s="27">
        <v>37.86</v>
      </c>
      <c r="F39" s="51">
        <f>(43483/102103)*100</f>
        <v>42.58738724621216</v>
      </c>
      <c r="G39" s="52" t="s">
        <v>108</v>
      </c>
    </row>
    <row r="40" spans="1:7" s="45" customFormat="1" ht="21" customHeight="1">
      <c r="A40" s="50" t="s">
        <v>109</v>
      </c>
      <c r="B40" s="47">
        <v>3.98</v>
      </c>
      <c r="C40" s="47">
        <v>4.6399999999999997</v>
      </c>
      <c r="D40" s="47">
        <v>3.76</v>
      </c>
      <c r="E40" s="27">
        <v>1.84</v>
      </c>
      <c r="F40" s="51">
        <f>(1597/102103)*100</f>
        <v>1.5641068332957895</v>
      </c>
      <c r="G40" s="52" t="s">
        <v>110</v>
      </c>
    </row>
    <row r="41" spans="1:7" s="45" customFormat="1" ht="21" customHeight="1">
      <c r="A41" s="50" t="s">
        <v>34</v>
      </c>
      <c r="B41" s="47">
        <v>26.15</v>
      </c>
      <c r="C41" s="47">
        <v>25.45</v>
      </c>
      <c r="D41" s="47">
        <v>27.19</v>
      </c>
      <c r="E41" s="27">
        <v>27.76</v>
      </c>
      <c r="F41" s="51">
        <v>22.97</v>
      </c>
      <c r="G41" s="52" t="s">
        <v>36</v>
      </c>
    </row>
    <row r="42" spans="1:7" s="45" customFormat="1" ht="21" customHeight="1">
      <c r="A42" s="50" t="s">
        <v>111</v>
      </c>
      <c r="B42" s="47"/>
      <c r="C42" s="47"/>
      <c r="D42" s="47"/>
      <c r="E42" s="47"/>
      <c r="F42" s="47"/>
      <c r="G42" s="52" t="s">
        <v>112</v>
      </c>
    </row>
    <row r="43" spans="1:7" s="45" customFormat="1" ht="20.25" customHeight="1">
      <c r="A43" s="50" t="s">
        <v>33</v>
      </c>
      <c r="B43" s="47">
        <v>19.98</v>
      </c>
      <c r="C43" s="47">
        <v>16.79</v>
      </c>
      <c r="D43" s="47">
        <v>23.67</v>
      </c>
      <c r="E43" s="27">
        <v>28.48</v>
      </c>
      <c r="F43" s="47">
        <v>29.34</v>
      </c>
      <c r="G43" s="52" t="s">
        <v>37</v>
      </c>
    </row>
    <row r="44" spans="1:7" s="45" customFormat="1" ht="20.25" customHeight="1">
      <c r="A44" s="42" t="s">
        <v>111</v>
      </c>
      <c r="B44" s="47"/>
      <c r="C44" s="47"/>
      <c r="D44" s="47"/>
      <c r="E44" s="47"/>
      <c r="F44" s="47"/>
      <c r="G44" s="52" t="s">
        <v>112</v>
      </c>
    </row>
    <row r="45" spans="1:7" s="45" customFormat="1" ht="20.25" customHeight="1">
      <c r="A45" s="50" t="s">
        <v>38</v>
      </c>
      <c r="B45" s="47">
        <v>58.09</v>
      </c>
      <c r="C45" s="47">
        <v>66.650000000000006</v>
      </c>
      <c r="D45" s="47">
        <v>67.08</v>
      </c>
      <c r="E45" s="27">
        <v>67.33</v>
      </c>
      <c r="F45" s="47">
        <v>71.569999999999993</v>
      </c>
      <c r="G45" s="52" t="s">
        <v>35</v>
      </c>
    </row>
    <row r="46" spans="1:7" s="45" customFormat="1" ht="23.25" customHeight="1">
      <c r="A46" s="50" t="s">
        <v>111</v>
      </c>
      <c r="B46" s="47"/>
      <c r="C46" s="47"/>
      <c r="D46" s="47"/>
      <c r="E46" s="47"/>
      <c r="F46" s="47"/>
      <c r="G46" s="52" t="s">
        <v>113</v>
      </c>
    </row>
    <row r="47" spans="1:7" s="45" customFormat="1" ht="23.25" customHeight="1">
      <c r="A47" s="50" t="s">
        <v>114</v>
      </c>
      <c r="B47" s="47">
        <v>38</v>
      </c>
      <c r="C47" s="47">
        <v>55</v>
      </c>
      <c r="D47" s="47">
        <v>67</v>
      </c>
      <c r="E47" s="27">
        <v>83</v>
      </c>
      <c r="F47" s="27">
        <v>83</v>
      </c>
      <c r="G47" s="52" t="s">
        <v>115</v>
      </c>
    </row>
    <row r="48" spans="1:7" s="45" customFormat="1">
      <c r="A48" s="50" t="s">
        <v>116</v>
      </c>
      <c r="B48" s="47">
        <v>-0.72</v>
      </c>
      <c r="C48" s="51">
        <v>21.3</v>
      </c>
      <c r="D48" s="51">
        <v>3.4</v>
      </c>
      <c r="E48" s="27">
        <v>32.450000000000003</v>
      </c>
      <c r="F48" s="27">
        <v>2.83</v>
      </c>
      <c r="G48" s="52" t="s">
        <v>117</v>
      </c>
    </row>
    <row r="49" spans="1:7" s="45" customFormat="1" ht="23.25" customHeight="1">
      <c r="A49" s="50" t="s">
        <v>118</v>
      </c>
      <c r="B49" s="47">
        <v>141.02000000000001</v>
      </c>
      <c r="C49" s="51">
        <v>572.70000000000005</v>
      </c>
      <c r="D49" s="51">
        <v>-0.15</v>
      </c>
      <c r="E49" s="27">
        <v>14.71</v>
      </c>
      <c r="F49" s="30">
        <v>2.2999999999999998</v>
      </c>
      <c r="G49" s="52" t="s">
        <v>119</v>
      </c>
    </row>
    <row r="50" spans="1:7" s="45" customFormat="1" ht="23.25" customHeight="1">
      <c r="A50" s="50" t="s">
        <v>120</v>
      </c>
      <c r="B50" s="47">
        <v>3.22</v>
      </c>
      <c r="C50" s="47">
        <v>1.0900000000000001</v>
      </c>
      <c r="D50" s="47">
        <v>7.11</v>
      </c>
      <c r="E50" s="27">
        <v>9.27</v>
      </c>
      <c r="F50" s="24">
        <f>(956-878)/878</f>
        <v>8.8838268792710701E-2</v>
      </c>
      <c r="G50" s="48" t="s">
        <v>121</v>
      </c>
    </row>
    <row r="51" spans="1:7" s="45" customFormat="1" ht="22.5" customHeight="1">
      <c r="A51" s="53" t="s">
        <v>122</v>
      </c>
      <c r="B51" s="54">
        <v>33.04</v>
      </c>
      <c r="C51" s="54">
        <v>32.950000000000003</v>
      </c>
      <c r="D51" s="38">
        <v>31.82</v>
      </c>
      <c r="E51" s="38">
        <v>31.83</v>
      </c>
      <c r="F51" s="38" t="s">
        <v>42</v>
      </c>
      <c r="G51" s="55" t="s">
        <v>123</v>
      </c>
    </row>
    <row r="52" spans="1:7" ht="24" customHeight="1">
      <c r="A52" s="10" t="s">
        <v>8</v>
      </c>
      <c r="B52" s="10"/>
      <c r="C52" s="10"/>
      <c r="D52" s="10"/>
      <c r="E52" s="10"/>
      <c r="F52" s="10"/>
      <c r="G52" s="10"/>
    </row>
    <row r="53" spans="1:7" ht="24" customHeight="1">
      <c r="A53" s="10" t="s">
        <v>11</v>
      </c>
      <c r="B53" s="10"/>
      <c r="C53" s="10"/>
      <c r="D53" s="10"/>
      <c r="E53" s="10"/>
      <c r="F53" s="10"/>
      <c r="G53" s="10"/>
    </row>
    <row r="54" spans="1:7" ht="4.5" customHeight="1"/>
    <row r="55" spans="1:7" ht="21" customHeight="1">
      <c r="A55" s="8" t="s">
        <v>1</v>
      </c>
      <c r="B55" s="8"/>
      <c r="C55" s="8"/>
      <c r="D55" s="5"/>
      <c r="E55" s="8" t="s">
        <v>32</v>
      </c>
      <c r="F55" s="8"/>
      <c r="G55" s="8"/>
    </row>
    <row r="56" spans="1:7" ht="21" customHeight="1">
      <c r="A56" s="9"/>
      <c r="B56" s="9"/>
      <c r="C56" s="9"/>
      <c r="D56" s="4"/>
      <c r="E56" s="9"/>
      <c r="F56" s="9"/>
      <c r="G56" s="9"/>
    </row>
    <row r="57" spans="1:7" s="45" customFormat="1" ht="21.75" customHeight="1">
      <c r="A57" s="56" t="s">
        <v>14</v>
      </c>
      <c r="B57" s="56"/>
      <c r="C57" s="56"/>
      <c r="D57" s="57"/>
      <c r="E57" s="56" t="s">
        <v>15</v>
      </c>
      <c r="F57" s="56"/>
      <c r="G57" s="56"/>
    </row>
    <row r="58" spans="1:7" s="45" customFormat="1" ht="21.75" customHeight="1">
      <c r="A58" s="58" t="s">
        <v>13</v>
      </c>
      <c r="B58" s="58"/>
      <c r="C58" s="58"/>
      <c r="D58" s="59"/>
      <c r="E58" s="58" t="s">
        <v>16</v>
      </c>
      <c r="F58" s="58"/>
      <c r="G58" s="58"/>
    </row>
    <row r="59" spans="1:7" s="45" customFormat="1" ht="21.75" customHeight="1">
      <c r="A59" s="58" t="s">
        <v>43</v>
      </c>
      <c r="B59" s="58"/>
      <c r="C59" s="58"/>
      <c r="D59" s="59"/>
      <c r="E59" s="58" t="s">
        <v>44</v>
      </c>
      <c r="F59" s="58"/>
      <c r="G59" s="58"/>
    </row>
    <row r="60" spans="1:7" s="45" customFormat="1" ht="21.75" customHeight="1">
      <c r="A60" s="58" t="s">
        <v>17</v>
      </c>
      <c r="B60" s="58"/>
      <c r="C60" s="58"/>
      <c r="D60" s="59"/>
      <c r="E60" s="58" t="s">
        <v>29</v>
      </c>
      <c r="F60" s="58"/>
      <c r="G60" s="58"/>
    </row>
    <row r="61" spans="1:7" s="45" customFormat="1" ht="21.75" customHeight="1">
      <c r="A61" s="58" t="s">
        <v>45</v>
      </c>
      <c r="B61" s="58"/>
      <c r="C61" s="58"/>
      <c r="D61" s="59"/>
      <c r="E61" s="58" t="s">
        <v>46</v>
      </c>
      <c r="F61" s="58"/>
      <c r="G61" s="58"/>
    </row>
    <row r="62" spans="1:7" s="45" customFormat="1" ht="21.75" customHeight="1">
      <c r="A62" s="58" t="s">
        <v>18</v>
      </c>
      <c r="B62" s="58"/>
      <c r="C62" s="58"/>
      <c r="D62" s="59"/>
      <c r="E62" s="58" t="s">
        <v>31</v>
      </c>
      <c r="F62" s="58"/>
      <c r="G62" s="58"/>
    </row>
    <row r="63" spans="1:7" s="45" customFormat="1" ht="21.75" customHeight="1">
      <c r="A63" s="58"/>
      <c r="B63" s="58"/>
      <c r="C63" s="58"/>
      <c r="D63" s="59"/>
      <c r="E63" s="60" t="s">
        <v>47</v>
      </c>
      <c r="F63" s="60"/>
      <c r="G63" s="60"/>
    </row>
    <row r="64" spans="1:7" s="45" customFormat="1" ht="21.75" customHeight="1">
      <c r="A64" s="60" t="s">
        <v>48</v>
      </c>
      <c r="B64" s="60"/>
      <c r="C64" s="60"/>
      <c r="D64" s="59"/>
      <c r="E64" s="60" t="s">
        <v>30</v>
      </c>
      <c r="F64" s="60"/>
      <c r="G64" s="60"/>
    </row>
    <row r="65" spans="1:7" s="45" customFormat="1" ht="21.75" customHeight="1">
      <c r="A65" s="60"/>
      <c r="B65" s="60"/>
      <c r="C65" s="60"/>
      <c r="D65" s="59"/>
      <c r="E65" s="60" t="s">
        <v>19</v>
      </c>
      <c r="F65" s="60"/>
      <c r="G65" s="60"/>
    </row>
    <row r="66" spans="1:7" s="45" customFormat="1" ht="21.75" customHeight="1">
      <c r="A66" s="60" t="s">
        <v>20</v>
      </c>
      <c r="B66" s="60"/>
      <c r="C66" s="60"/>
      <c r="D66" s="59"/>
      <c r="E66" s="60" t="s">
        <v>21</v>
      </c>
      <c r="F66" s="60"/>
      <c r="G66" s="60"/>
    </row>
    <row r="67" spans="1:7" s="45" customFormat="1" ht="21.75" customHeight="1">
      <c r="A67" s="60" t="s">
        <v>49</v>
      </c>
      <c r="B67" s="60"/>
      <c r="C67" s="60"/>
      <c r="D67" s="59"/>
      <c r="E67" s="60" t="s">
        <v>50</v>
      </c>
      <c r="F67" s="60"/>
      <c r="G67" s="60"/>
    </row>
    <row r="68" spans="1:7" s="45" customFormat="1" ht="21.75" customHeight="1">
      <c r="A68" s="61"/>
      <c r="B68" s="61"/>
      <c r="C68" s="61"/>
      <c r="D68" s="59"/>
      <c r="E68" s="60" t="s">
        <v>23</v>
      </c>
      <c r="F68" s="60"/>
      <c r="G68" s="60"/>
    </row>
    <row r="69" spans="1:7" s="45" customFormat="1" ht="21.75" customHeight="1">
      <c r="A69" s="60" t="s">
        <v>22</v>
      </c>
      <c r="B69" s="60"/>
      <c r="C69" s="60"/>
      <c r="D69" s="59"/>
      <c r="E69" s="60" t="s">
        <v>24</v>
      </c>
      <c r="F69" s="60"/>
      <c r="G69" s="60"/>
    </row>
    <row r="70" spans="1:7" s="45" customFormat="1" ht="21.75" customHeight="1">
      <c r="A70" s="60" t="s">
        <v>25</v>
      </c>
      <c r="B70" s="60"/>
      <c r="C70" s="60"/>
      <c r="D70" s="59"/>
      <c r="E70" s="60" t="s">
        <v>26</v>
      </c>
      <c r="F70" s="60"/>
      <c r="G70" s="60"/>
    </row>
    <row r="71" spans="1:7" s="45" customFormat="1" ht="21.75" customHeight="1">
      <c r="A71" s="60" t="s">
        <v>51</v>
      </c>
      <c r="B71" s="60"/>
      <c r="C71" s="60"/>
      <c r="D71" s="59"/>
      <c r="E71" s="60" t="s">
        <v>52</v>
      </c>
      <c r="F71" s="60"/>
      <c r="G71" s="60"/>
    </row>
    <row r="72" spans="1:7" s="45" customFormat="1" ht="21.75" customHeight="1">
      <c r="A72" s="62" t="s">
        <v>27</v>
      </c>
      <c r="B72" s="62"/>
      <c r="C72" s="62"/>
      <c r="D72" s="63"/>
      <c r="E72" s="62" t="s">
        <v>28</v>
      </c>
      <c r="F72" s="62"/>
      <c r="G72" s="62"/>
    </row>
    <row r="73" spans="1:7">
      <c r="A73" s="16"/>
      <c r="B73" s="16"/>
      <c r="C73" s="16"/>
      <c r="D73" s="7"/>
      <c r="E73" s="14"/>
      <c r="F73" s="14"/>
      <c r="G73" s="14"/>
    </row>
    <row r="74" spans="1:7">
      <c r="A74" s="15"/>
      <c r="B74" s="15"/>
      <c r="C74" s="15"/>
      <c r="D74" s="6"/>
      <c r="E74" s="13"/>
      <c r="F74" s="13"/>
      <c r="G74" s="13"/>
    </row>
    <row r="75" spans="1:7">
      <c r="A75" s="15"/>
      <c r="B75" s="15"/>
      <c r="C75" s="15"/>
      <c r="D75" s="6"/>
      <c r="E75" s="13"/>
      <c r="F75" s="13"/>
      <c r="G75" s="13"/>
    </row>
  </sheetData>
  <mergeCells count="49">
    <mergeCell ref="E75:G75"/>
    <mergeCell ref="E73:G73"/>
    <mergeCell ref="A74:C74"/>
    <mergeCell ref="A75:C75"/>
    <mergeCell ref="A73:C73"/>
    <mergeCell ref="E60:G60"/>
    <mergeCell ref="E61:G61"/>
    <mergeCell ref="E62:G62"/>
    <mergeCell ref="E63:G63"/>
    <mergeCell ref="E74:G74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A70:C70"/>
    <mergeCell ref="A71:C71"/>
    <mergeCell ref="A72:C72"/>
    <mergeCell ref="A65:C65"/>
    <mergeCell ref="A66:C66"/>
    <mergeCell ref="A67:C67"/>
    <mergeCell ref="A69:C69"/>
    <mergeCell ref="A60:C60"/>
    <mergeCell ref="A61:C61"/>
    <mergeCell ref="A62:C62"/>
    <mergeCell ref="A63:C63"/>
    <mergeCell ref="A64:C64"/>
    <mergeCell ref="E57:G57"/>
    <mergeCell ref="E58:G58"/>
    <mergeCell ref="A57:C57"/>
    <mergeCell ref="A58:C58"/>
    <mergeCell ref="A59:C59"/>
    <mergeCell ref="E59:G59"/>
    <mergeCell ref="A55:C56"/>
    <mergeCell ref="E55:G56"/>
    <mergeCell ref="A1:G1"/>
    <mergeCell ref="A2:G2"/>
    <mergeCell ref="A52:G52"/>
    <mergeCell ref="A53:G53"/>
    <mergeCell ref="A4:A5"/>
    <mergeCell ref="G4:G5"/>
    <mergeCell ref="A27:G27"/>
    <mergeCell ref="A28:G28"/>
    <mergeCell ref="A30:A31"/>
    <mergeCell ref="G30:G31"/>
  </mergeCells>
  <phoneticPr fontId="0" type="noConversion"/>
  <printOptions horizontalCentered="1"/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2017-08-29T09:38:47Z</cp:lastPrinted>
  <dcterms:created xsi:type="dcterms:W3CDTF">2006-02-23T04:03:34Z</dcterms:created>
  <dcterms:modified xsi:type="dcterms:W3CDTF">2017-08-29T09:39:18Z</dcterms:modified>
</cp:coreProperties>
</file>