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985" yWindow="915" windowWidth="11205" windowHeight="9315"/>
  </bookViews>
  <sheets>
    <sheet name="ตัวชี้วัด" sheetId="3" r:id="rId1"/>
  </sheets>
  <definedNames>
    <definedName name="_xlnm.Print_Area" localSheetId="0">ตัวชี้วัด!$A$1:$H$81</definedName>
  </definedNames>
  <calcPr calcId="125725"/>
</workbook>
</file>

<file path=xl/calcChain.xml><?xml version="1.0" encoding="utf-8"?>
<calcChain xmlns="http://schemas.openxmlformats.org/spreadsheetml/2006/main">
  <c r="D17" i="3"/>
  <c r="E17"/>
  <c r="C17"/>
  <c r="B17"/>
  <c r="C18"/>
  <c r="E33" l="1"/>
  <c r="E25"/>
  <c r="D25"/>
  <c r="D22"/>
  <c r="E19"/>
  <c r="D19"/>
  <c r="B19"/>
  <c r="E10"/>
  <c r="D10"/>
  <c r="C10"/>
  <c r="B10"/>
  <c r="O27"/>
  <c r="N27"/>
  <c r="N24"/>
  <c r="O18"/>
  <c r="O20" s="1"/>
  <c r="N18"/>
  <c r="N20" s="1"/>
  <c r="M18"/>
  <c r="L18"/>
  <c r="L20" s="1"/>
  <c r="K18"/>
  <c r="K20" s="1"/>
  <c r="O10"/>
  <c r="N10"/>
  <c r="M10"/>
  <c r="L10"/>
  <c r="K10"/>
  <c r="M19" l="1"/>
  <c r="C19"/>
  <c r="M20"/>
</calcChain>
</file>

<file path=xl/sharedStrings.xml><?xml version="1.0" encoding="utf-8"?>
<sst xmlns="http://schemas.openxmlformats.org/spreadsheetml/2006/main" count="207" uniqueCount="144">
  <si>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</si>
  <si>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</si>
  <si>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</si>
  <si>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</si>
  <si>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</si>
  <si>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</si>
  <si>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</si>
  <si>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</si>
  <si>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</si>
  <si>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</si>
  <si>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</si>
  <si>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</si>
  <si>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</si>
  <si>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</si>
  <si>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</si>
  <si>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</si>
  <si>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</si>
  <si>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</si>
  <si>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</si>
  <si>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</si>
  <si>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</si>
  <si>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</si>
  <si>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</si>
  <si>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</si>
  <si>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</si>
  <si>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</si>
  <si>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</si>
  <si>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</si>
  <si>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</si>
  <si>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</si>
  <si>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</si>
  <si>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</si>
  <si>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</si>
  <si>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</si>
  <si>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</si>
  <si>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</si>
  <si>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</si>
  <si>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</si>
  <si>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</si>
  <si>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</si>
  <si>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</si>
  <si>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</si>
  <si>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</si>
  <si>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</si>
  <si>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</si>
  <si>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</si>
  <si>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</si>
  <si>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</si>
  <si>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</si>
  <si>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</si>
  <si>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</si>
  <si>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</si>
  <si>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</si>
  <si>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</si>
  <si>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</si>
  <si>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</si>
  <si>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</si>
  <si>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</si>
  <si>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</si>
  <si>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</si>
  <si>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</si>
  <si>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</si>
  <si>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</si>
  <si>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</si>
  <si>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</si>
  <si>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</si>
  <si>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</si>
  <si>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</si>
  <si>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</si>
  <si>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</si>
  <si>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</si>
  <si>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</si>
  <si>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</si>
  <si>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</si>
  <si>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</si>
  <si>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</si>
  <si>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</si>
  <si>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</si>
  <si>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</si>
  <si>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</si>
  <si>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</si>
  <si>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</si>
  <si>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</si>
  <si>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</si>
  <si>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</si>
  <si>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</si>
  <si>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</si>
  <si>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</si>
  <si>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</si>
  <si>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</si>
  <si>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</si>
  <si>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</si>
  <si>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</si>
  <si>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</si>
  <si>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</si>
  <si>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</si>
  <si>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</si>
  <si>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</si>
  <si>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</si>
  <si>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</si>
  <si>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</si>
  <si>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</si>
  <si>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</si>
  <si>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</si>
  <si>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</si>
  <si>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</si>
  <si>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</si>
  <si>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</si>
  <si>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</si>
  <si>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</si>
  <si>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</si>
  <si>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</si>
  <si>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</si>
  <si>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สำนักงานสาธารณสุขจังหวัดกำแพงเพชร</t>
  </si>
  <si>
    <t xml:space="preserve">     (2)   Kamphaeng Phet Provincial Health Office</t>
  </si>
  <si>
    <t xml:space="preserve">     (4)   สำนักงานสวัสดิการและคุ้มครองแรงงานจังหวัดกำแพงเพชร</t>
  </si>
  <si>
    <t xml:space="preserve">     (4)   Kamphaeng Phet Provincial Labour Protection and Welfare Office</t>
  </si>
  <si>
    <t xml:space="preserve">     (6)   The Household Socio-Economic Survey, Kamphaeng Phet Province, </t>
  </si>
  <si>
    <t xml:space="preserve">     (6)   สำรวจภาวะเศรษฐกิจและสังคมของครัวเรือนจังหวัดกำแพงเพชร สำนักงานสถิติแห่งชาติ</t>
  </si>
  <si>
    <t xml:space="preserve">     (9)   สำนักงานขนส่งจังหวัดกำแพงเพชร</t>
  </si>
  <si>
    <t xml:space="preserve">     (9)   Kamphaeng Phet Provincial Transport Office</t>
  </si>
  <si>
    <t xml:space="preserve">     (12)   สำนักงานพัฒนาธุรกิจการค้าจังหวัดกำแพงเพชร</t>
  </si>
  <si>
    <t xml:space="preserve">     (12)   Kamphaeng Phet Provincial Business Development Office</t>
  </si>
  <si>
    <t>-</t>
  </si>
  <si>
    <r>
      <t>อัตราการเป็นภาระ</t>
    </r>
    <r>
      <rPr>
        <vertAlign val="superscript"/>
        <sz val="14"/>
        <rFont val="TH SarabunPSK"/>
        <family val="2"/>
      </rPr>
      <t>(1)</t>
    </r>
  </si>
  <si>
    <r>
      <t>อัตราเจริญพันธุ์</t>
    </r>
    <r>
      <rPr>
        <vertAlign val="superscript"/>
        <sz val="14"/>
        <rFont val="TH SarabunPSK"/>
        <family val="2"/>
      </rPr>
      <t>(2)</t>
    </r>
  </si>
  <si>
    <r>
      <t>อัตราเกิดต่อประชากร 1,000 คน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</si>
  <si>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>(2)</t>
    </r>
  </si>
  <si>
    <r>
      <t>อัตราการตายของทารกต่อการเกิดมีชีพ 1,000 คน</t>
    </r>
    <r>
      <rPr>
        <vertAlign val="superscript"/>
        <sz val="14"/>
        <rFont val="TH SarabunPSK"/>
        <family val="2"/>
      </rPr>
      <t>(2)</t>
    </r>
  </si>
  <si>
    <r>
      <t>อัตราการตายของมารดาต่อการเกิดมีชีพ 100,000 คน</t>
    </r>
    <r>
      <rPr>
        <vertAlign val="superscript"/>
        <sz val="14"/>
        <rFont val="TH SarabunPSK"/>
        <family val="2"/>
      </rPr>
      <t>(2)</t>
    </r>
  </si>
  <si>
    <r>
      <t>อัตราการว่างงาน</t>
    </r>
    <r>
      <rPr>
        <vertAlign val="superscript"/>
        <sz val="14"/>
        <rFont val="TH SarabunPSK"/>
        <family val="2"/>
      </rPr>
      <t>(3)</t>
    </r>
  </si>
  <si>
    <r>
      <t>อัตราการว่างงานตามฤดูกาล</t>
    </r>
    <r>
      <rPr>
        <vertAlign val="superscript"/>
        <sz val="14"/>
        <rFont val="TH SarabunPSK"/>
        <family val="2"/>
      </rPr>
      <t>(3)</t>
    </r>
  </si>
  <si>
    <r>
      <t>อัตราการมีงานทำ</t>
    </r>
    <r>
      <rPr>
        <vertAlign val="superscript"/>
        <sz val="14"/>
        <rFont val="TH SarabunPSK"/>
        <family val="2"/>
      </rPr>
      <t>(3)</t>
    </r>
  </si>
  <si>
    <r>
      <t>อัตราเพิ่มของผู้มีงานทำ</t>
    </r>
    <r>
      <rPr>
        <vertAlign val="superscript"/>
        <sz val="14"/>
        <rFont val="TH SarabunPSK"/>
        <family val="2"/>
      </rPr>
      <t>(3)</t>
    </r>
  </si>
  <si>
    <r>
      <t>อัตราการมีส่วนร่วมในกำลังแรงงาน</t>
    </r>
    <r>
      <rPr>
        <vertAlign val="superscript"/>
        <sz val="14"/>
        <rFont val="TH SarabunPSK"/>
        <family val="2"/>
      </rPr>
      <t>(3)</t>
    </r>
  </si>
  <si>
    <r>
      <t>อัตราค่าจ้างรายวัน</t>
    </r>
    <r>
      <rPr>
        <vertAlign val="superscript"/>
        <sz val="14"/>
        <rFont val="TH SarabunPSK"/>
        <family val="2"/>
      </rPr>
      <t>(4)</t>
    </r>
  </si>
  <si>
    <r>
      <t>ร้อยละของนักเรียนในระบบโรงเรียน</t>
    </r>
    <r>
      <rPr>
        <vertAlign val="superscript"/>
        <sz val="14"/>
        <rFont val="TH SarabunPSK"/>
        <family val="2"/>
      </rPr>
      <t>(5)</t>
    </r>
  </si>
  <si>
    <r>
      <t>อัตราการเข้าเรียนระดับมัธยมศึกษาปีที่ 1</t>
    </r>
    <r>
      <rPr>
        <vertAlign val="superscript"/>
        <sz val="14"/>
        <rFont val="TH SarabunPSK"/>
        <family val="2"/>
      </rPr>
      <t>(5)</t>
    </r>
  </si>
  <si>
    <r>
      <t>อัตราส่วนนักเรียนต่อครู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</si>
  <si>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</si>
  <si>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</si>
  <si>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>(5)</t>
    </r>
  </si>
  <si>
    <t>-7.4p</t>
  </si>
  <si>
    <t xml:space="preserve"> 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</si>
</sst>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187" fontId="2" fillId="0" borderId="3" xfId="0" applyNumberFormat="1" applyFont="1" applyBorder="1"/>
    <xf numFmtId="187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right"/>
    </xf>
    <xf numFmtId="187" fontId="2" fillId="0" borderId="4" xfId="0" quotePrefix="1" applyNumberFormat="1" applyFont="1" applyBorder="1" applyAlignment="1">
      <alignment horizontal="right"/>
    </xf>
    <xf numFmtId="2" fontId="2" fillId="0" borderId="3" xfId="0" applyNumberFormat="1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87" fontId="2" fillId="0" borderId="0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88" fontId="2" fillId="0" borderId="3" xfId="1" applyNumberFormat="1" applyFont="1" applyBorder="1" applyAlignment="1">
      <alignment horizontal="right"/>
    </xf>
    <xf numFmtId="188" fontId="2" fillId="0" borderId="4" xfId="1" applyNumberFormat="1" applyFont="1" applyFill="1" applyBorder="1" applyAlignment="1">
      <alignment horizontal="right"/>
    </xf>
    <xf numFmtId="188" fontId="2" fillId="0" borderId="4" xfId="1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/>
    <xf numFmtId="189" fontId="2" fillId="0" borderId="4" xfId="1" applyNumberFormat="1" applyFont="1" applyBorder="1"/>
    <xf numFmtId="188" fontId="2" fillId="0" borderId="4" xfId="1" applyNumberFormat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7</xdr:col>
      <xdr:colOff>476250</xdr:colOff>
      <xdr:row>27</xdr:row>
      <xdr:rowOff>19050</xdr:rowOff>
    </xdr:to>
    <xdr:grpSp>
      <xdr:nvGrpSpPr>
        <xdr:cNvPr id="1437" name="Group 24"/>
        <xdr:cNvGrpSpPr>
          <a:grpSpLocks/>
        </xdr:cNvGrpSpPr>
      </xdr:nvGrpSpPr>
      <xdr:grpSpPr bwMode="auto">
        <a:xfrm>
          <a:off x="9588874" y="0"/>
          <a:ext cx="457200" cy="7134785"/>
          <a:chOff x="9686925" y="0"/>
          <a:chExt cx="455297" cy="6597919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8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0</xdr:colOff>
      <xdr:row>27</xdr:row>
      <xdr:rowOff>48105</xdr:rowOff>
    </xdr:from>
    <xdr:to>
      <xdr:col>7</xdr:col>
      <xdr:colOff>523875</xdr:colOff>
      <xdr:row>53</xdr:row>
      <xdr:rowOff>182802</xdr:rowOff>
    </xdr:to>
    <xdr:grpSp>
      <xdr:nvGrpSpPr>
        <xdr:cNvPr id="1438" name="Group 18"/>
        <xdr:cNvGrpSpPr>
          <a:grpSpLocks/>
        </xdr:cNvGrpSpPr>
      </xdr:nvGrpSpPr>
      <xdr:grpSpPr bwMode="auto">
        <a:xfrm>
          <a:off x="9569824" y="7163840"/>
          <a:ext cx="523875" cy="6981491"/>
          <a:chOff x="9591675" y="6581775"/>
          <a:chExt cx="523875" cy="6696075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5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3200400</xdr:colOff>
      <xdr:row>54</xdr:row>
      <xdr:rowOff>134697</xdr:rowOff>
    </xdr:from>
    <xdr:to>
      <xdr:col>7</xdr:col>
      <xdr:colOff>428625</xdr:colOff>
      <xdr:row>80</xdr:row>
      <xdr:rowOff>228600</xdr:rowOff>
    </xdr:to>
    <xdr:grpSp>
      <xdr:nvGrpSpPr>
        <xdr:cNvPr id="1439" name="Group 23"/>
        <xdr:cNvGrpSpPr>
          <a:grpSpLocks/>
        </xdr:cNvGrpSpPr>
      </xdr:nvGrpSpPr>
      <xdr:grpSpPr bwMode="auto">
        <a:xfrm>
          <a:off x="9573746" y="14377373"/>
          <a:ext cx="424703" cy="6951903"/>
          <a:chOff x="9563100" y="13211175"/>
          <a:chExt cx="466725" cy="6553200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563100" y="19360290"/>
            <a:ext cx="409575" cy="40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2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zoomScale="85" zoomScaleNormal="85" workbookViewId="0">
      <selection activeCell="X12" sqref="X12"/>
    </sheetView>
  </sheetViews>
  <sheetFormatPr defaultRowHeight="18.75"/>
  <cols>
    <col min="1" max="1" width="50.85546875" style="1" bestFit="1" customWidth="1"/>
    <col min="2" max="6" width="9" style="1" customWidth="1"/>
    <col min="7" max="7" width="47.28515625" style="1" customWidth="1"/>
    <col min="8" max="8" width="8.28515625" style="1" customWidth="1"/>
    <col min="9" max="9" width="9.28515625" style="1" customWidth="1"/>
    <col min="10" max="10" width="9.28515625" style="1" hidden="1" customWidth="1"/>
    <col min="11" max="18" width="0" style="1" hidden="1" customWidth="1"/>
    <col min="19" max="16384" width="9.140625" style="1"/>
  </cols>
  <sheetData>
    <row r="1" spans="1:15" ht="24" customHeight="1">
      <c r="A1" s="63" t="s">
        <v>0</v>
      </c>
      <c r="B1" s="63"/>
      <c r="C1" s="63"/>
      <c r="D1" s="63"/>
      <c r="E1" s="63"/>
      <c r="F1" s="63"/>
      <c r="G1" s="63"/>
    </row>
    <row r="2" spans="1:15" ht="24" customHeight="1">
      <c r="A2" s="63" t="s">
        <v>12</v>
      </c>
      <c r="B2" s="63"/>
      <c r="C2" s="63"/>
      <c r="D2" s="63"/>
      <c r="E2" s="63"/>
      <c r="F2" s="63"/>
      <c r="G2" s="63"/>
    </row>
    <row r="3" spans="1:15" ht="4.5" customHeight="1"/>
    <row r="4" spans="1:15" ht="21" customHeight="1">
      <c r="A4" s="64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64" t="s">
        <v>101</v>
      </c>
    </row>
    <row r="5" spans="1:15" ht="21" customHeight="1">
      <c r="A5" s="64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64"/>
    </row>
    <row r="6" spans="1:15" ht="21" customHeight="1">
      <c r="A6" s="4" t="s">
        <v>6</v>
      </c>
      <c r="B6" s="25">
        <v>0.21271861204055978</v>
      </c>
      <c r="C6" s="25">
        <v>0.14778334578567881</v>
      </c>
      <c r="D6" s="25">
        <v>0.12220941298937064</v>
      </c>
      <c r="E6" s="25">
        <v>8.7142392887097991E-2</v>
      </c>
      <c r="F6" s="25">
        <v>-0.08</v>
      </c>
      <c r="G6" s="4" t="s">
        <v>7</v>
      </c>
      <c r="J6" s="4" t="s">
        <v>6</v>
      </c>
      <c r="K6" s="19">
        <v>-0.14919808810154161</v>
      </c>
      <c r="L6" s="19">
        <v>0.21271861204055978</v>
      </c>
      <c r="M6" s="19">
        <v>0.14778334578567881</v>
      </c>
      <c r="N6" s="19">
        <v>0.12220941298937064</v>
      </c>
      <c r="O6" s="19">
        <v>8.7142392887097991E-2</v>
      </c>
    </row>
    <row r="7" spans="1:15" ht="21" customHeight="1">
      <c r="A7" s="5" t="s">
        <v>15</v>
      </c>
      <c r="B7" s="20">
        <v>84.525802527798461</v>
      </c>
      <c r="C7" s="20">
        <v>84.650809934138763</v>
      </c>
      <c r="D7" s="20">
        <v>84.754324431396384</v>
      </c>
      <c r="E7" s="20">
        <v>84.828213567485989</v>
      </c>
      <c r="F7" s="20">
        <v>84.8</v>
      </c>
      <c r="G7" s="5" t="s">
        <v>47</v>
      </c>
      <c r="J7" s="5" t="s">
        <v>15</v>
      </c>
      <c r="K7" s="20">
        <v>84.346191514599496</v>
      </c>
      <c r="L7" s="20">
        <v>84.525802527798461</v>
      </c>
      <c r="M7" s="20">
        <v>84.650809934138763</v>
      </c>
      <c r="N7" s="20">
        <v>84.754324431396384</v>
      </c>
      <c r="O7" s="20">
        <v>84.828213567485989</v>
      </c>
    </row>
    <row r="8" spans="1:15" ht="21" customHeight="1">
      <c r="A8" s="5" t="s">
        <v>16</v>
      </c>
      <c r="B8" s="20">
        <v>98.7</v>
      </c>
      <c r="C8" s="20">
        <v>98.664808977980385</v>
      </c>
      <c r="D8" s="20">
        <v>98.614775186833825</v>
      </c>
      <c r="E8" s="20">
        <v>98.510676475865779</v>
      </c>
      <c r="F8" s="20">
        <v>98.4</v>
      </c>
      <c r="G8" s="5" t="s">
        <v>48</v>
      </c>
      <c r="J8" s="5" t="s">
        <v>16</v>
      </c>
      <c r="K8" s="20">
        <v>98.9</v>
      </c>
      <c r="L8" s="20">
        <v>98.7</v>
      </c>
      <c r="M8" s="20">
        <v>98.664808977980385</v>
      </c>
      <c r="N8" s="20">
        <v>98.614775186833825</v>
      </c>
      <c r="O8" s="20">
        <v>98.510676475865779</v>
      </c>
    </row>
    <row r="9" spans="1:15" ht="21" customHeight="1">
      <c r="A9" s="5" t="s">
        <v>17</v>
      </c>
      <c r="B9" s="20">
        <v>47.8</v>
      </c>
      <c r="C9" s="20">
        <v>47.9</v>
      </c>
      <c r="D9" s="20">
        <v>48.9</v>
      </c>
      <c r="E9" s="20">
        <v>49.749128380597028</v>
      </c>
      <c r="F9" s="20">
        <v>50.3</v>
      </c>
      <c r="G9" s="5" t="s">
        <v>49</v>
      </c>
      <c r="J9" s="5" t="s">
        <v>124</v>
      </c>
      <c r="K9" s="20">
        <v>46.7</v>
      </c>
      <c r="L9" s="20">
        <v>47.8</v>
      </c>
      <c r="M9" s="20">
        <v>47.9</v>
      </c>
      <c r="N9" s="20">
        <v>48.9</v>
      </c>
      <c r="O9" s="20">
        <v>49.749128380597028</v>
      </c>
    </row>
    <row r="10" spans="1:15" ht="21" customHeight="1">
      <c r="A10" s="5" t="s">
        <v>22</v>
      </c>
      <c r="B10" s="20">
        <f>6753/195995*1000</f>
        <v>34.454960585729232</v>
      </c>
      <c r="C10" s="20">
        <f>6273/192877*1000</f>
        <v>32.523317969483145</v>
      </c>
      <c r="D10" s="20">
        <f>6167/189587*1000</f>
        <v>32.528601644627528</v>
      </c>
      <c r="E10" s="20">
        <f>5490/187052*1000</f>
        <v>29.350127237345763</v>
      </c>
      <c r="F10" s="20">
        <v>28.5</v>
      </c>
      <c r="G10" s="5" t="s">
        <v>50</v>
      </c>
      <c r="J10" s="5" t="s">
        <v>125</v>
      </c>
      <c r="K10" s="20">
        <f>6293/197375*1000</f>
        <v>31.883470550981631</v>
      </c>
      <c r="L10" s="20">
        <f>6753/195995*1000</f>
        <v>34.454960585729232</v>
      </c>
      <c r="M10" s="20">
        <f>6273/192877*1000</f>
        <v>32.523317969483145</v>
      </c>
      <c r="N10" s="20">
        <f>6167/189587*1000</f>
        <v>32.528601644627528</v>
      </c>
      <c r="O10" s="20">
        <f>5490/187052*1000</f>
        <v>29.350127237345763</v>
      </c>
    </row>
    <row r="11" spans="1:15" ht="21" customHeight="1">
      <c r="A11" s="5" t="s">
        <v>23</v>
      </c>
      <c r="B11" s="20">
        <v>9.34</v>
      </c>
      <c r="C11" s="20">
        <v>8.6199999999999992</v>
      </c>
      <c r="D11" s="20">
        <v>8.5</v>
      </c>
      <c r="E11" s="20">
        <v>7.5</v>
      </c>
      <c r="F11" s="20">
        <v>7.2</v>
      </c>
      <c r="G11" s="5" t="s">
        <v>51</v>
      </c>
      <c r="J11" s="5" t="s">
        <v>126</v>
      </c>
      <c r="K11" s="20">
        <v>8.1</v>
      </c>
      <c r="L11" s="20">
        <v>9.34</v>
      </c>
      <c r="M11" s="20">
        <v>8.6199999999999992</v>
      </c>
      <c r="N11" s="20">
        <v>8.5</v>
      </c>
      <c r="O11" s="20">
        <v>7.5</v>
      </c>
    </row>
    <row r="12" spans="1:15" ht="21" customHeight="1">
      <c r="A12" s="5" t="s">
        <v>24</v>
      </c>
      <c r="B12" s="20">
        <v>7.4</v>
      </c>
      <c r="C12" s="20">
        <v>6.85</v>
      </c>
      <c r="D12" s="20">
        <v>6.6</v>
      </c>
      <c r="E12" s="20">
        <v>6.7</v>
      </c>
      <c r="F12" s="20">
        <v>7.3</v>
      </c>
      <c r="G12" s="5" t="s">
        <v>52</v>
      </c>
      <c r="J12" s="5" t="s">
        <v>127</v>
      </c>
      <c r="K12" s="20">
        <v>5.3</v>
      </c>
      <c r="L12" s="20">
        <v>7.4</v>
      </c>
      <c r="M12" s="20">
        <v>6.85</v>
      </c>
      <c r="N12" s="20">
        <v>6.6</v>
      </c>
      <c r="O12" s="20">
        <v>6.7</v>
      </c>
    </row>
    <row r="13" spans="1:15" ht="21" customHeight="1">
      <c r="A13" s="5" t="s">
        <v>25</v>
      </c>
      <c r="B13" s="20">
        <v>9.1999999999999993</v>
      </c>
      <c r="C13" s="20">
        <v>5.6</v>
      </c>
      <c r="D13" s="20">
        <v>3.6</v>
      </c>
      <c r="E13" s="20">
        <v>6</v>
      </c>
      <c r="F13" s="20">
        <v>6.7</v>
      </c>
      <c r="G13" s="5" t="s">
        <v>53</v>
      </c>
      <c r="J13" s="6"/>
      <c r="K13" s="20"/>
      <c r="L13" s="20"/>
      <c r="M13" s="20"/>
      <c r="N13" s="20"/>
      <c r="O13" s="20"/>
    </row>
    <row r="14" spans="1:15" ht="21" customHeight="1">
      <c r="A14" s="5" t="s">
        <v>26</v>
      </c>
      <c r="B14" s="20">
        <v>44.4</v>
      </c>
      <c r="C14" s="20">
        <v>15.9</v>
      </c>
      <c r="D14" s="20">
        <v>16.2</v>
      </c>
      <c r="E14" s="20">
        <v>36.4</v>
      </c>
      <c r="F14" s="23" t="s">
        <v>123</v>
      </c>
      <c r="G14" s="5" t="s">
        <v>54</v>
      </c>
      <c r="J14" s="5" t="s">
        <v>128</v>
      </c>
      <c r="K14" s="20">
        <v>4.5999999999999996</v>
      </c>
      <c r="L14" s="20">
        <v>9.1999999999999993</v>
      </c>
      <c r="M14" s="20">
        <v>5.6</v>
      </c>
      <c r="N14" s="20">
        <v>3.6</v>
      </c>
      <c r="O14" s="20">
        <v>6</v>
      </c>
    </row>
    <row r="15" spans="1:15" ht="21" customHeight="1">
      <c r="A15" s="5" t="s">
        <v>36</v>
      </c>
      <c r="B15" s="39">
        <v>7229</v>
      </c>
      <c r="C15" s="39">
        <v>6737</v>
      </c>
      <c r="D15" s="39">
        <v>7369</v>
      </c>
      <c r="E15" s="37">
        <v>7015</v>
      </c>
      <c r="F15" s="30" t="s">
        <v>143</v>
      </c>
      <c r="G15" s="5" t="s">
        <v>55</v>
      </c>
      <c r="J15" s="5" t="s">
        <v>129</v>
      </c>
      <c r="K15" s="20">
        <v>15.9</v>
      </c>
      <c r="L15" s="20">
        <v>44.4</v>
      </c>
      <c r="M15" s="20">
        <v>15.9</v>
      </c>
      <c r="N15" s="20">
        <v>16.2</v>
      </c>
      <c r="O15" s="20">
        <v>36.4</v>
      </c>
    </row>
    <row r="16" spans="1:15" ht="21" customHeight="1">
      <c r="A16" s="5" t="s">
        <v>27</v>
      </c>
      <c r="B16" s="20">
        <v>0.81</v>
      </c>
      <c r="C16" s="20">
        <v>0.69</v>
      </c>
      <c r="D16" s="20">
        <v>1.23</v>
      </c>
      <c r="E16" s="20">
        <v>0.74</v>
      </c>
      <c r="F16" s="20">
        <v>1.8</v>
      </c>
      <c r="G16" s="5" t="s">
        <v>56</v>
      </c>
      <c r="J16" s="5" t="s">
        <v>130</v>
      </c>
      <c r="K16" s="20">
        <v>0.21</v>
      </c>
      <c r="L16" s="20">
        <v>0.81</v>
      </c>
      <c r="M16" s="20">
        <v>0.69</v>
      </c>
      <c r="N16" s="20">
        <v>1.23</v>
      </c>
      <c r="O16" s="20">
        <v>0.74</v>
      </c>
    </row>
    <row r="17" spans="1:15" ht="21" customHeight="1">
      <c r="A17" s="5" t="s">
        <v>28</v>
      </c>
      <c r="B17" s="20">
        <f>100-B16</f>
        <v>99.19</v>
      </c>
      <c r="C17" s="20">
        <f>100-C16</f>
        <v>99.31</v>
      </c>
      <c r="D17" s="20">
        <f>100-D16</f>
        <v>98.77</v>
      </c>
      <c r="E17" s="20">
        <f>100-E16</f>
        <v>99.26</v>
      </c>
      <c r="F17" s="20">
        <v>99.4</v>
      </c>
      <c r="G17" s="5" t="s">
        <v>57</v>
      </c>
      <c r="J17" s="5" t="s">
        <v>131</v>
      </c>
      <c r="K17" s="6">
        <v>0.1</v>
      </c>
      <c r="L17" s="6">
        <v>0.1</v>
      </c>
      <c r="M17" s="6">
        <v>0.1</v>
      </c>
      <c r="N17" s="6">
        <v>0.6</v>
      </c>
      <c r="O17" s="6">
        <v>0.9</v>
      </c>
    </row>
    <row r="18" spans="1:15" ht="21" customHeight="1">
      <c r="A18" s="5" t="s">
        <v>29</v>
      </c>
      <c r="B18" s="6">
        <v>-0.1</v>
      </c>
      <c r="C18" s="20">
        <f>((C17-B17)/C17)*100</f>
        <v>0.1208337528949799</v>
      </c>
      <c r="D18" s="6">
        <v>-1.6</v>
      </c>
      <c r="E18" s="6">
        <v>-2.8</v>
      </c>
      <c r="F18" s="20">
        <v>-3</v>
      </c>
      <c r="G18" s="5" t="s">
        <v>58</v>
      </c>
      <c r="J18" s="5" t="s">
        <v>132</v>
      </c>
      <c r="K18" s="20">
        <f>100-(K17+K16)</f>
        <v>99.69</v>
      </c>
      <c r="L18" s="20">
        <f>100-(L17+L16)</f>
        <v>99.09</v>
      </c>
      <c r="M18" s="20">
        <f>100-(M17+M16)</f>
        <v>99.21</v>
      </c>
      <c r="N18" s="20">
        <f>100-(N17+N16)</f>
        <v>98.17</v>
      </c>
      <c r="O18" s="20">
        <f>100-(O17+O16)</f>
        <v>98.36</v>
      </c>
    </row>
    <row r="19" spans="1:15" ht="21" customHeight="1">
      <c r="A19" s="5" t="s">
        <v>30</v>
      </c>
      <c r="B19" s="20">
        <f>B17+B15</f>
        <v>7328.19</v>
      </c>
      <c r="C19" s="38">
        <f>C17+C15</f>
        <v>6836.31</v>
      </c>
      <c r="D19" s="38">
        <f>D17+D15</f>
        <v>7467.77</v>
      </c>
      <c r="E19" s="38">
        <f>E17+E15</f>
        <v>7114.26</v>
      </c>
      <c r="F19" s="20">
        <v>99.4</v>
      </c>
      <c r="G19" s="5" t="s">
        <v>59</v>
      </c>
      <c r="J19" s="5" t="s">
        <v>133</v>
      </c>
      <c r="K19" s="22" t="s">
        <v>123</v>
      </c>
      <c r="L19" s="6">
        <v>-0.1</v>
      </c>
      <c r="M19" s="20">
        <f>((M18-L18)/M18)*100</f>
        <v>0.12095554883579311</v>
      </c>
      <c r="N19" s="6">
        <v>-1.6</v>
      </c>
      <c r="O19" s="6">
        <v>-2.8</v>
      </c>
    </row>
    <row r="20" spans="1:15" ht="21" customHeight="1">
      <c r="A20" s="5" t="s">
        <v>31</v>
      </c>
      <c r="B20" s="6">
        <v>300</v>
      </c>
      <c r="C20" s="6">
        <v>300</v>
      </c>
      <c r="D20" s="6">
        <v>300</v>
      </c>
      <c r="E20" s="6">
        <v>300</v>
      </c>
      <c r="F20" s="6">
        <v>305</v>
      </c>
      <c r="G20" s="5" t="s">
        <v>60</v>
      </c>
      <c r="J20" s="5" t="s">
        <v>134</v>
      </c>
      <c r="K20" s="20">
        <f>K18+K16</f>
        <v>99.899999999999991</v>
      </c>
      <c r="L20" s="20">
        <f>L18+L16</f>
        <v>99.9</v>
      </c>
      <c r="M20" s="20">
        <f>M18+M16</f>
        <v>99.899999999999991</v>
      </c>
      <c r="N20" s="20">
        <f>N18+N16</f>
        <v>99.4</v>
      </c>
      <c r="O20" s="20">
        <f>O18+O16</f>
        <v>99.1</v>
      </c>
    </row>
    <row r="21" spans="1:15" ht="21" customHeight="1">
      <c r="A21" s="5" t="s">
        <v>32</v>
      </c>
      <c r="B21" s="6">
        <v>7.5</v>
      </c>
      <c r="C21" s="6">
        <v>7.7</v>
      </c>
      <c r="D21" s="6">
        <v>6.6</v>
      </c>
      <c r="E21" s="6">
        <v>8.1999999999999993</v>
      </c>
      <c r="F21" s="21" t="s">
        <v>123</v>
      </c>
      <c r="G21" s="5" t="s">
        <v>61</v>
      </c>
      <c r="J21" s="5" t="s">
        <v>135</v>
      </c>
      <c r="K21" s="6">
        <v>168</v>
      </c>
      <c r="L21" s="6">
        <v>300</v>
      </c>
      <c r="M21" s="6">
        <v>300</v>
      </c>
      <c r="N21" s="6">
        <v>300</v>
      </c>
      <c r="O21" s="6">
        <v>300</v>
      </c>
    </row>
    <row r="22" spans="1:15" ht="21" customHeight="1">
      <c r="A22" s="5" t="s">
        <v>5</v>
      </c>
      <c r="B22" s="21" t="s">
        <v>123</v>
      </c>
      <c r="C22" s="21" t="s">
        <v>123</v>
      </c>
      <c r="D22" s="20">
        <f>114763/5696</f>
        <v>20.147998595505619</v>
      </c>
      <c r="E22" s="6">
        <v>16.5</v>
      </c>
      <c r="F22" s="21" t="s">
        <v>123</v>
      </c>
      <c r="G22" s="5" t="s">
        <v>9</v>
      </c>
      <c r="J22" s="5" t="s">
        <v>136</v>
      </c>
      <c r="K22" s="6">
        <v>24.2</v>
      </c>
      <c r="L22" s="6">
        <v>30.1</v>
      </c>
      <c r="M22" s="6">
        <v>27.3</v>
      </c>
      <c r="N22" s="6">
        <v>28.7</v>
      </c>
      <c r="O22" s="6">
        <v>25.5</v>
      </c>
    </row>
    <row r="23" spans="1:15" ht="21" customHeight="1">
      <c r="A23" s="5" t="s">
        <v>33</v>
      </c>
      <c r="B23" s="21" t="s">
        <v>123</v>
      </c>
      <c r="C23" s="21" t="s">
        <v>123</v>
      </c>
      <c r="D23" s="21" t="s">
        <v>123</v>
      </c>
      <c r="E23" s="21" t="s">
        <v>123</v>
      </c>
      <c r="F23" s="21" t="s">
        <v>123</v>
      </c>
      <c r="G23" s="5" t="s">
        <v>62</v>
      </c>
      <c r="J23" s="5" t="s">
        <v>137</v>
      </c>
      <c r="K23" s="6">
        <v>8.1</v>
      </c>
      <c r="L23" s="6">
        <v>7.5</v>
      </c>
      <c r="M23" s="6">
        <v>7.7</v>
      </c>
      <c r="N23" s="6">
        <v>6.6</v>
      </c>
      <c r="O23" s="6">
        <v>8.1999999999999993</v>
      </c>
    </row>
    <row r="24" spans="1:15" ht="21" customHeight="1">
      <c r="A24" s="5" t="s">
        <v>34</v>
      </c>
      <c r="B24" s="21" t="s">
        <v>123</v>
      </c>
      <c r="C24" s="21" t="s">
        <v>123</v>
      </c>
      <c r="D24" s="6">
        <v>26.6</v>
      </c>
      <c r="E24" s="6">
        <v>24.5</v>
      </c>
      <c r="F24" s="21" t="s">
        <v>123</v>
      </c>
      <c r="G24" s="5" t="s">
        <v>63</v>
      </c>
      <c r="J24" s="5" t="s">
        <v>138</v>
      </c>
      <c r="K24" s="21" t="s">
        <v>123</v>
      </c>
      <c r="L24" s="21" t="s">
        <v>123</v>
      </c>
      <c r="M24" s="21" t="s">
        <v>123</v>
      </c>
      <c r="N24" s="20">
        <f>114763/5696</f>
        <v>20.147998595505619</v>
      </c>
      <c r="O24" s="6">
        <v>16.5</v>
      </c>
    </row>
    <row r="25" spans="1:15" ht="21" customHeight="1">
      <c r="A25" s="5" t="s">
        <v>35</v>
      </c>
      <c r="B25" s="6">
        <v>57.3</v>
      </c>
      <c r="C25" s="6">
        <v>56.5</v>
      </c>
      <c r="D25" s="20">
        <f>103143/192017*100</f>
        <v>53.715556435107302</v>
      </c>
      <c r="E25" s="20">
        <f>94836/189220*100</f>
        <v>50.119437691575939</v>
      </c>
      <c r="F25" s="22" t="s">
        <v>123</v>
      </c>
      <c r="G25" s="5" t="s">
        <v>64</v>
      </c>
      <c r="J25" s="5" t="s">
        <v>139</v>
      </c>
      <c r="K25" s="21" t="s">
        <v>123</v>
      </c>
      <c r="L25" s="21" t="s">
        <v>123</v>
      </c>
      <c r="M25" s="21" t="s">
        <v>123</v>
      </c>
      <c r="N25" s="21" t="s">
        <v>123</v>
      </c>
      <c r="O25" s="21" t="s">
        <v>123</v>
      </c>
    </row>
    <row r="26" spans="1:15" ht="21" customHeight="1">
      <c r="A26" s="26"/>
      <c r="B26" s="27"/>
      <c r="C26" s="27"/>
      <c r="D26" s="28"/>
      <c r="E26" s="28"/>
      <c r="F26" s="28"/>
      <c r="G26" s="26"/>
      <c r="J26" s="5" t="s">
        <v>140</v>
      </c>
      <c r="K26" s="21" t="s">
        <v>123</v>
      </c>
      <c r="L26" s="21" t="s">
        <v>123</v>
      </c>
      <c r="M26" s="21" t="s">
        <v>123</v>
      </c>
      <c r="N26" s="6">
        <v>26.6</v>
      </c>
      <c r="O26" s="6">
        <v>24.5</v>
      </c>
    </row>
    <row r="27" spans="1:15" ht="21" customHeight="1">
      <c r="A27" s="26"/>
      <c r="B27" s="28"/>
      <c r="C27" s="28"/>
      <c r="D27" s="29"/>
      <c r="E27" s="29"/>
      <c r="F27" s="28"/>
      <c r="G27" s="26"/>
      <c r="J27" s="5" t="s">
        <v>141</v>
      </c>
      <c r="K27" s="6">
        <v>55.2</v>
      </c>
      <c r="L27" s="6">
        <v>57.3</v>
      </c>
      <c r="M27" s="6">
        <v>56.5</v>
      </c>
      <c r="N27" s="20">
        <f>103143/192017*100</f>
        <v>53.715556435107302</v>
      </c>
      <c r="O27" s="20">
        <f>94836/189220*100</f>
        <v>50.119437691575939</v>
      </c>
    </row>
    <row r="28" spans="1:15" ht="24" customHeight="1">
      <c r="A28" s="63" t="s">
        <v>10</v>
      </c>
      <c r="B28" s="63"/>
      <c r="C28" s="63"/>
      <c r="D28" s="63"/>
      <c r="E28" s="63"/>
      <c r="F28" s="63"/>
      <c r="G28" s="63"/>
    </row>
    <row r="29" spans="1:15" ht="24" customHeight="1">
      <c r="A29" s="63" t="s">
        <v>13</v>
      </c>
      <c r="B29" s="63"/>
      <c r="C29" s="63"/>
      <c r="D29" s="63"/>
      <c r="E29" s="63"/>
      <c r="F29" s="63"/>
      <c r="G29" s="63"/>
    </row>
    <row r="30" spans="1:15" ht="4.5" customHeight="1"/>
    <row r="31" spans="1:15" ht="21" customHeight="1">
      <c r="A31" s="64" t="s">
        <v>1</v>
      </c>
      <c r="B31" s="2">
        <v>2555</v>
      </c>
      <c r="C31" s="2">
        <v>2556</v>
      </c>
      <c r="D31" s="2">
        <v>2557</v>
      </c>
      <c r="E31" s="2">
        <v>2558</v>
      </c>
      <c r="F31" s="2">
        <v>2559</v>
      </c>
      <c r="G31" s="64" t="s">
        <v>8</v>
      </c>
    </row>
    <row r="32" spans="1:15" ht="21" customHeight="1">
      <c r="A32" s="64"/>
      <c r="B32" s="3" t="s">
        <v>2</v>
      </c>
      <c r="C32" s="3" t="s">
        <v>3</v>
      </c>
      <c r="D32" s="3" t="s">
        <v>4</v>
      </c>
      <c r="E32" s="3" t="s">
        <v>11</v>
      </c>
      <c r="F32" s="3" t="s">
        <v>14</v>
      </c>
      <c r="G32" s="64"/>
    </row>
    <row r="33" spans="1:7" ht="21" customHeight="1">
      <c r="A33" s="6" t="s">
        <v>46</v>
      </c>
      <c r="B33" s="31" t="s">
        <v>123</v>
      </c>
      <c r="C33" s="33">
        <v>6777</v>
      </c>
      <c r="D33" s="31" t="s">
        <v>123</v>
      </c>
      <c r="E33" s="33">
        <f>20140/3.3</f>
        <v>6103.030303030303</v>
      </c>
      <c r="F33" s="31" t="s">
        <v>123</v>
      </c>
      <c r="G33" s="6" t="s">
        <v>65</v>
      </c>
    </row>
    <row r="34" spans="1:7" ht="21" customHeight="1">
      <c r="A34" s="6" t="s">
        <v>45</v>
      </c>
      <c r="B34" s="34">
        <v>4706</v>
      </c>
      <c r="C34" s="34">
        <v>5021</v>
      </c>
      <c r="D34" s="34">
        <v>5231</v>
      </c>
      <c r="E34" s="34">
        <v>5264</v>
      </c>
      <c r="F34" s="30" t="s">
        <v>123</v>
      </c>
      <c r="G34" s="6" t="s">
        <v>66</v>
      </c>
    </row>
    <row r="35" spans="1:7" ht="21" customHeight="1">
      <c r="A35" s="7" t="s">
        <v>99</v>
      </c>
      <c r="B35" s="23">
        <v>26.590856994284508</v>
      </c>
      <c r="C35" s="23">
        <v>4.9602172586921682</v>
      </c>
      <c r="D35" s="24" t="s">
        <v>142</v>
      </c>
      <c r="E35" s="30" t="s">
        <v>123</v>
      </c>
      <c r="F35" s="30" t="s">
        <v>123</v>
      </c>
      <c r="G35" s="7" t="s">
        <v>100</v>
      </c>
    </row>
    <row r="36" spans="1:7" ht="21" customHeight="1">
      <c r="A36" s="7" t="s">
        <v>102</v>
      </c>
      <c r="B36" s="35">
        <v>116060</v>
      </c>
      <c r="C36" s="35">
        <v>120704</v>
      </c>
      <c r="D36" s="35">
        <v>108841</v>
      </c>
      <c r="E36" s="35">
        <v>96237</v>
      </c>
      <c r="F36" s="30" t="s">
        <v>123</v>
      </c>
      <c r="G36" s="7" t="s">
        <v>103</v>
      </c>
    </row>
    <row r="37" spans="1:7" ht="21" customHeight="1">
      <c r="A37" s="5" t="s">
        <v>44</v>
      </c>
      <c r="B37" s="30">
        <v>57.09</v>
      </c>
      <c r="C37" s="30">
        <v>57.09</v>
      </c>
      <c r="D37" s="30">
        <v>57.11</v>
      </c>
      <c r="E37" s="30" t="s">
        <v>123</v>
      </c>
      <c r="F37" s="30">
        <v>57.09</v>
      </c>
      <c r="G37" s="7" t="s">
        <v>67</v>
      </c>
    </row>
    <row r="38" spans="1:7" ht="21" customHeight="1">
      <c r="A38" s="5" t="s">
        <v>43</v>
      </c>
      <c r="B38" s="30" t="s">
        <v>123</v>
      </c>
      <c r="C38" s="30" t="s">
        <v>123</v>
      </c>
      <c r="D38" s="30" t="s">
        <v>123</v>
      </c>
      <c r="E38" s="30">
        <v>23.4</v>
      </c>
      <c r="F38" s="30" t="s">
        <v>123</v>
      </c>
      <c r="G38" s="7" t="s">
        <v>68</v>
      </c>
    </row>
    <row r="39" spans="1:7" ht="21" customHeight="1">
      <c r="A39" s="5" t="s">
        <v>42</v>
      </c>
      <c r="B39" s="23">
        <v>4.9022613835706634</v>
      </c>
      <c r="C39" s="23">
        <v>3.3789805560080883</v>
      </c>
      <c r="D39" s="23">
        <v>0.46395431834403994</v>
      </c>
      <c r="E39" s="23">
        <v>-0.51071486240225139</v>
      </c>
      <c r="F39" s="30" t="s">
        <v>123</v>
      </c>
      <c r="G39" s="5" t="s">
        <v>69</v>
      </c>
    </row>
    <row r="40" spans="1:7" ht="21" customHeight="1">
      <c r="A40" s="5" t="s">
        <v>41</v>
      </c>
      <c r="B40" s="30">
        <v>25.5</v>
      </c>
      <c r="C40" s="30">
        <v>26.2</v>
      </c>
      <c r="D40" s="30">
        <v>26.6</v>
      </c>
      <c r="E40" s="30">
        <v>31.5</v>
      </c>
      <c r="F40" s="30">
        <v>30.4</v>
      </c>
      <c r="G40" s="5" t="s">
        <v>70</v>
      </c>
    </row>
    <row r="41" spans="1:7" ht="21" customHeight="1">
      <c r="A41" s="5" t="s">
        <v>104</v>
      </c>
      <c r="B41" s="30">
        <v>13.4</v>
      </c>
      <c r="C41" s="23">
        <v>17</v>
      </c>
      <c r="D41" s="30">
        <v>17.8</v>
      </c>
      <c r="E41" s="30">
        <v>40.799999999999997</v>
      </c>
      <c r="F41" s="30">
        <v>41.3</v>
      </c>
      <c r="G41" s="5" t="s">
        <v>71</v>
      </c>
    </row>
    <row r="42" spans="1:7" ht="21" customHeight="1">
      <c r="A42" s="5" t="s">
        <v>40</v>
      </c>
      <c r="B42" s="23">
        <v>9</v>
      </c>
      <c r="C42" s="30">
        <v>6.3</v>
      </c>
      <c r="D42" s="30">
        <v>4.3</v>
      </c>
      <c r="E42" s="30">
        <v>4.8</v>
      </c>
      <c r="F42" s="30">
        <v>4.9000000000000004</v>
      </c>
      <c r="G42" s="5" t="s">
        <v>72</v>
      </c>
    </row>
    <row r="43" spans="1:7" ht="21" customHeight="1">
      <c r="A43" s="5" t="s">
        <v>107</v>
      </c>
      <c r="B43" s="30" t="s">
        <v>143</v>
      </c>
      <c r="C43" s="30" t="s">
        <v>143</v>
      </c>
      <c r="D43" s="30">
        <v>31.8</v>
      </c>
      <c r="E43" s="30">
        <v>30.7</v>
      </c>
      <c r="F43" s="30">
        <v>30.4</v>
      </c>
      <c r="G43" s="5" t="s">
        <v>110</v>
      </c>
    </row>
    <row r="44" spans="1:7" ht="21" customHeight="1">
      <c r="A44" s="5" t="s">
        <v>106</v>
      </c>
      <c r="B44" s="30"/>
      <c r="C44" s="30"/>
      <c r="D44" s="30"/>
      <c r="E44" s="30"/>
      <c r="F44" s="30"/>
      <c r="G44" s="5" t="s">
        <v>109</v>
      </c>
    </row>
    <row r="45" spans="1:7" ht="21" customHeight="1">
      <c r="A45" s="5" t="s">
        <v>105</v>
      </c>
      <c r="B45" s="30" t="s">
        <v>143</v>
      </c>
      <c r="C45" s="30" t="s">
        <v>143</v>
      </c>
      <c r="D45" s="30">
        <v>27.5</v>
      </c>
      <c r="E45" s="30">
        <v>29.9</v>
      </c>
      <c r="F45" s="30">
        <v>41.3</v>
      </c>
      <c r="G45" s="5" t="s">
        <v>111</v>
      </c>
    </row>
    <row r="46" spans="1:7" ht="21.75">
      <c r="A46" s="6" t="s">
        <v>106</v>
      </c>
      <c r="B46" s="30"/>
      <c r="C46" s="30"/>
      <c r="D46" s="30"/>
      <c r="E46" s="30"/>
      <c r="F46" s="30"/>
      <c r="G46" s="5" t="s">
        <v>109</v>
      </c>
    </row>
    <row r="47" spans="1:7">
      <c r="A47" s="5" t="s">
        <v>112</v>
      </c>
      <c r="B47" s="23">
        <v>70.400000000000006</v>
      </c>
      <c r="C47" s="23">
        <v>73.048385195662419</v>
      </c>
      <c r="D47" s="23">
        <v>73.888494596052709</v>
      </c>
      <c r="E47" s="23">
        <v>74.246643570432042</v>
      </c>
      <c r="F47" s="30">
        <v>78.5</v>
      </c>
      <c r="G47" s="5" t="s">
        <v>108</v>
      </c>
    </row>
    <row r="48" spans="1:7" ht="21.75">
      <c r="A48" s="5" t="s">
        <v>106</v>
      </c>
      <c r="B48" s="30"/>
      <c r="C48" s="30"/>
      <c r="D48" s="30"/>
      <c r="E48" s="30"/>
      <c r="F48" s="30"/>
      <c r="G48" s="5" t="s">
        <v>82</v>
      </c>
    </row>
    <row r="49" spans="1:7" ht="21.75">
      <c r="A49" s="5" t="s">
        <v>98</v>
      </c>
      <c r="B49" s="30">
        <v>71</v>
      </c>
      <c r="C49" s="30">
        <v>71</v>
      </c>
      <c r="D49" s="30">
        <v>71</v>
      </c>
      <c r="E49" s="30">
        <v>71</v>
      </c>
      <c r="F49" s="30">
        <v>71</v>
      </c>
      <c r="G49" s="5" t="s">
        <v>83</v>
      </c>
    </row>
    <row r="50" spans="1:7" ht="21.75">
      <c r="A50" s="5" t="s">
        <v>39</v>
      </c>
      <c r="B50" s="30">
        <v>40.4</v>
      </c>
      <c r="C50" s="23">
        <v>12.915928395433559</v>
      </c>
      <c r="D50" s="23">
        <v>4.8967975165572311</v>
      </c>
      <c r="E50" s="30">
        <v>5.5</v>
      </c>
      <c r="F50" s="30" t="s">
        <v>123</v>
      </c>
      <c r="G50" s="5" t="s">
        <v>84</v>
      </c>
    </row>
    <row r="51" spans="1:7">
      <c r="A51" s="5" t="s">
        <v>74</v>
      </c>
      <c r="B51" s="30">
        <v>113.5</v>
      </c>
      <c r="C51" s="23">
        <v>-3.1903686982693755</v>
      </c>
      <c r="D51" s="23">
        <v>-0.88605627234571738</v>
      </c>
      <c r="E51" s="30">
        <v>5.9</v>
      </c>
      <c r="F51" s="30" t="s">
        <v>123</v>
      </c>
      <c r="G51" s="5" t="s">
        <v>75</v>
      </c>
    </row>
    <row r="52" spans="1:7" ht="21.75">
      <c r="A52" s="5" t="s">
        <v>81</v>
      </c>
      <c r="B52" s="30"/>
      <c r="C52" s="30"/>
      <c r="D52" s="30"/>
      <c r="E52" s="30"/>
      <c r="F52" s="30"/>
      <c r="G52" s="5" t="s">
        <v>85</v>
      </c>
    </row>
    <row r="53" spans="1:7" ht="21.75">
      <c r="A53" s="5" t="s">
        <v>38</v>
      </c>
      <c r="B53" s="23">
        <v>15.237717164290951</v>
      </c>
      <c r="C53" s="23">
        <v>3.8122656184676993</v>
      </c>
      <c r="D53" s="23">
        <v>5.9201867591772475</v>
      </c>
      <c r="E53" s="23">
        <v>2.2032797983625865</v>
      </c>
      <c r="F53" s="30" t="s">
        <v>123</v>
      </c>
      <c r="G53" s="7" t="s">
        <v>86</v>
      </c>
    </row>
    <row r="54" spans="1:7" ht="21.75">
      <c r="A54" s="8" t="s">
        <v>37</v>
      </c>
      <c r="B54" s="32">
        <v>23.5</v>
      </c>
      <c r="C54" s="32">
        <v>23.1</v>
      </c>
      <c r="D54" s="36">
        <v>23</v>
      </c>
      <c r="E54" s="32" t="s">
        <v>123</v>
      </c>
      <c r="F54" s="32" t="s">
        <v>123</v>
      </c>
      <c r="G54" s="9" t="s">
        <v>87</v>
      </c>
    </row>
    <row r="55" spans="1:7" ht="24" customHeight="1">
      <c r="A55" s="63" t="s">
        <v>10</v>
      </c>
      <c r="B55" s="63"/>
      <c r="C55" s="63"/>
      <c r="D55" s="63"/>
      <c r="E55" s="63"/>
      <c r="F55" s="63"/>
      <c r="G55" s="63"/>
    </row>
    <row r="56" spans="1:7" ht="24" customHeight="1">
      <c r="A56" s="63" t="s">
        <v>13</v>
      </c>
      <c r="B56" s="63"/>
      <c r="C56" s="63"/>
      <c r="D56" s="63"/>
      <c r="E56" s="63"/>
      <c r="F56" s="63"/>
      <c r="G56" s="63"/>
    </row>
    <row r="57" spans="1:7" ht="4.5" customHeight="1"/>
    <row r="58" spans="1:7" ht="21" customHeight="1">
      <c r="A58" s="57" t="s">
        <v>1</v>
      </c>
      <c r="B58" s="58"/>
      <c r="C58" s="58"/>
      <c r="D58" s="10"/>
      <c r="E58" s="58" t="s">
        <v>101</v>
      </c>
      <c r="F58" s="58"/>
      <c r="G58" s="61"/>
    </row>
    <row r="59" spans="1:7" ht="21" customHeight="1">
      <c r="A59" s="59"/>
      <c r="B59" s="60"/>
      <c r="C59" s="60"/>
      <c r="D59" s="11"/>
      <c r="E59" s="60"/>
      <c r="F59" s="60"/>
      <c r="G59" s="62"/>
    </row>
    <row r="60" spans="1:7" ht="21.75" customHeight="1">
      <c r="A60" s="56" t="s">
        <v>19</v>
      </c>
      <c r="B60" s="54"/>
      <c r="C60" s="54"/>
      <c r="D60" s="14"/>
      <c r="E60" s="54" t="s">
        <v>20</v>
      </c>
      <c r="F60" s="54"/>
      <c r="G60" s="55"/>
    </row>
    <row r="61" spans="1:7" ht="21.75" customHeight="1">
      <c r="A61" s="53" t="s">
        <v>18</v>
      </c>
      <c r="B61" s="48"/>
      <c r="C61" s="48"/>
      <c r="D61" s="12"/>
      <c r="E61" s="48" t="s">
        <v>21</v>
      </c>
      <c r="F61" s="48"/>
      <c r="G61" s="49"/>
    </row>
    <row r="62" spans="1:7" ht="21.75" customHeight="1">
      <c r="A62" s="53" t="s">
        <v>113</v>
      </c>
      <c r="B62" s="48"/>
      <c r="C62" s="48"/>
      <c r="D62" s="12"/>
      <c r="E62" s="48" t="s">
        <v>114</v>
      </c>
      <c r="F62" s="48"/>
      <c r="G62" s="49"/>
    </row>
    <row r="63" spans="1:7" ht="21.75" customHeight="1">
      <c r="A63" s="53" t="s">
        <v>73</v>
      </c>
      <c r="B63" s="48"/>
      <c r="C63" s="48"/>
      <c r="D63" s="12"/>
      <c r="E63" s="48" t="s">
        <v>95</v>
      </c>
      <c r="F63" s="48"/>
      <c r="G63" s="49"/>
    </row>
    <row r="64" spans="1:7" ht="21.75" customHeight="1">
      <c r="A64" s="53" t="s">
        <v>115</v>
      </c>
      <c r="B64" s="48"/>
      <c r="C64" s="48"/>
      <c r="D64" s="12"/>
      <c r="E64" s="48" t="s">
        <v>116</v>
      </c>
      <c r="F64" s="48"/>
      <c r="G64" s="49"/>
    </row>
    <row r="65" spans="1:7" ht="21.75" customHeight="1">
      <c r="A65" s="53" t="s">
        <v>76</v>
      </c>
      <c r="B65" s="48"/>
      <c r="C65" s="48"/>
      <c r="D65" s="12"/>
      <c r="E65" s="48" t="s">
        <v>97</v>
      </c>
      <c r="F65" s="48"/>
      <c r="G65" s="49"/>
    </row>
    <row r="66" spans="1:7" ht="21.75" customHeight="1">
      <c r="A66" s="53"/>
      <c r="B66" s="48"/>
      <c r="C66" s="48"/>
      <c r="D66" s="12"/>
      <c r="E66" s="50" t="s">
        <v>117</v>
      </c>
      <c r="F66" s="50"/>
      <c r="G66" s="51"/>
    </row>
    <row r="67" spans="1:7" ht="21.75" customHeight="1">
      <c r="A67" s="52" t="s">
        <v>118</v>
      </c>
      <c r="B67" s="50"/>
      <c r="C67" s="50"/>
      <c r="D67" s="12"/>
      <c r="E67" s="50" t="s">
        <v>96</v>
      </c>
      <c r="F67" s="50"/>
      <c r="G67" s="51"/>
    </row>
    <row r="68" spans="1:7" ht="21.75" customHeight="1">
      <c r="A68" s="52" t="s">
        <v>77</v>
      </c>
      <c r="B68" s="50"/>
      <c r="C68" s="50"/>
      <c r="D68" s="12"/>
      <c r="E68" s="50" t="s">
        <v>78</v>
      </c>
      <c r="F68" s="50"/>
      <c r="G68" s="51"/>
    </row>
    <row r="69" spans="1:7" ht="21.75" customHeight="1">
      <c r="A69" s="52" t="s">
        <v>79</v>
      </c>
      <c r="B69" s="50"/>
      <c r="C69" s="50"/>
      <c r="D69" s="12"/>
      <c r="E69" s="50" t="s">
        <v>80</v>
      </c>
      <c r="F69" s="50"/>
      <c r="G69" s="51"/>
    </row>
    <row r="70" spans="1:7" ht="21.75" customHeight="1">
      <c r="A70" s="52" t="s">
        <v>119</v>
      </c>
      <c r="B70" s="50"/>
      <c r="C70" s="50"/>
      <c r="D70" s="12"/>
      <c r="E70" s="50" t="s">
        <v>120</v>
      </c>
      <c r="F70" s="50"/>
      <c r="G70" s="51"/>
    </row>
    <row r="71" spans="1:7" ht="21.75" customHeight="1">
      <c r="A71" s="15"/>
      <c r="B71" s="16"/>
      <c r="C71" s="16"/>
      <c r="D71" s="12"/>
      <c r="E71" s="50" t="s">
        <v>89</v>
      </c>
      <c r="F71" s="50"/>
      <c r="G71" s="51"/>
    </row>
    <row r="72" spans="1:7" ht="21.75" customHeight="1">
      <c r="A72" s="17" t="s">
        <v>88</v>
      </c>
      <c r="B72" s="18"/>
      <c r="C72" s="18"/>
      <c r="D72" s="12"/>
      <c r="E72" s="50" t="s">
        <v>90</v>
      </c>
      <c r="F72" s="50"/>
      <c r="G72" s="51"/>
    </row>
    <row r="73" spans="1:7" ht="21.75" customHeight="1">
      <c r="A73" s="52" t="s">
        <v>91</v>
      </c>
      <c r="B73" s="50"/>
      <c r="C73" s="50"/>
      <c r="D73" s="12"/>
      <c r="E73" s="50" t="s">
        <v>92</v>
      </c>
      <c r="F73" s="50"/>
      <c r="G73" s="51"/>
    </row>
    <row r="74" spans="1:7" ht="21.75" customHeight="1">
      <c r="A74" s="52" t="s">
        <v>121</v>
      </c>
      <c r="B74" s="50"/>
      <c r="C74" s="50"/>
      <c r="D74" s="12"/>
      <c r="E74" s="50" t="s">
        <v>122</v>
      </c>
      <c r="F74" s="50"/>
      <c r="G74" s="51"/>
    </row>
    <row r="75" spans="1:7" ht="21.75" customHeight="1">
      <c r="A75" s="52" t="s">
        <v>93</v>
      </c>
      <c r="B75" s="50"/>
      <c r="C75" s="50"/>
      <c r="D75" s="12"/>
      <c r="E75" s="50" t="s">
        <v>94</v>
      </c>
      <c r="F75" s="50"/>
      <c r="G75" s="51"/>
    </row>
    <row r="76" spans="1:7">
      <c r="A76" s="44"/>
      <c r="B76" s="45"/>
      <c r="C76" s="45"/>
      <c r="D76" s="12"/>
      <c r="E76" s="40"/>
      <c r="F76" s="40"/>
      <c r="G76" s="41"/>
    </row>
    <row r="77" spans="1:7">
      <c r="A77" s="44"/>
      <c r="B77" s="45"/>
      <c r="C77" s="45"/>
      <c r="D77" s="12"/>
      <c r="E77" s="40"/>
      <c r="F77" s="40"/>
      <c r="G77" s="41"/>
    </row>
    <row r="78" spans="1:7">
      <c r="A78" s="44"/>
      <c r="B78" s="45"/>
      <c r="C78" s="45"/>
      <c r="D78" s="12"/>
      <c r="E78" s="40"/>
      <c r="F78" s="40"/>
      <c r="G78" s="41"/>
    </row>
    <row r="79" spans="1:7">
      <c r="A79" s="44"/>
      <c r="B79" s="45"/>
      <c r="C79" s="45"/>
      <c r="D79" s="12"/>
      <c r="E79" s="40"/>
      <c r="F79" s="40"/>
      <c r="G79" s="41"/>
    </row>
    <row r="80" spans="1:7">
      <c r="A80" s="44"/>
      <c r="B80" s="45"/>
      <c r="C80" s="45"/>
      <c r="D80" s="12"/>
      <c r="E80" s="40"/>
      <c r="F80" s="40"/>
      <c r="G80" s="41"/>
    </row>
    <row r="81" spans="1:7">
      <c r="A81" s="46"/>
      <c r="B81" s="47"/>
      <c r="C81" s="47"/>
      <c r="D81" s="13"/>
      <c r="E81" s="42"/>
      <c r="F81" s="42"/>
      <c r="G81" s="43"/>
    </row>
  </sheetData>
  <mergeCells count="54"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  <mergeCell ref="E60:G60"/>
    <mergeCell ref="E61:G61"/>
    <mergeCell ref="A60:C60"/>
    <mergeCell ref="A61:C61"/>
    <mergeCell ref="A62:C62"/>
    <mergeCell ref="A68:C68"/>
    <mergeCell ref="A69:C69"/>
    <mergeCell ref="A70:C70"/>
    <mergeCell ref="A63:C63"/>
    <mergeCell ref="A64:C64"/>
    <mergeCell ref="A65:C65"/>
    <mergeCell ref="A66:C66"/>
    <mergeCell ref="A67:C67"/>
    <mergeCell ref="A78:C78"/>
    <mergeCell ref="A79:C79"/>
    <mergeCell ref="A73:C73"/>
    <mergeCell ref="A74:C74"/>
    <mergeCell ref="A75:C75"/>
    <mergeCell ref="A76:C76"/>
    <mergeCell ref="A77:C77"/>
    <mergeCell ref="A80:C80"/>
    <mergeCell ref="A81:C8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80:G80"/>
    <mergeCell ref="E81:G81"/>
    <mergeCell ref="E76:G76"/>
    <mergeCell ref="E77:G77"/>
    <mergeCell ref="E78:G78"/>
    <mergeCell ref="E79:G79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สถิติ</cp:lastModifiedBy>
  <cp:lastPrinted>2017-08-28T04:34:12Z</cp:lastPrinted>
  <dcterms:created xsi:type="dcterms:W3CDTF">2006-02-23T04:03:34Z</dcterms:created>
  <dcterms:modified xsi:type="dcterms:W3CDTF">2018-02-02T07:11:15Z</dcterms:modified>
</cp:coreProperties>
</file>