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60" windowWidth="18195" windowHeight="11565"/>
  </bookViews>
  <sheets>
    <sheet name="T-3.6" sheetId="1" r:id="rId1"/>
  </sheets>
  <calcPr calcId="144525"/>
</workbook>
</file>

<file path=xl/calcChain.xml><?xml version="1.0" encoding="utf-8"?>
<calcChain xmlns="http://schemas.openxmlformats.org/spreadsheetml/2006/main">
  <c r="K33" i="1" l="1"/>
  <c r="H33" i="1"/>
  <c r="G33" i="1"/>
  <c r="F33" i="1"/>
  <c r="E33" i="1"/>
  <c r="K32" i="1"/>
  <c r="H32" i="1"/>
  <c r="G32" i="1"/>
  <c r="F32" i="1"/>
  <c r="E32" i="1" s="1"/>
  <c r="K31" i="1"/>
  <c r="H31" i="1"/>
  <c r="G31" i="1"/>
  <c r="F31" i="1"/>
  <c r="E31" i="1" s="1"/>
  <c r="M30" i="1"/>
  <c r="L30" i="1"/>
  <c r="K30" i="1"/>
  <c r="J30" i="1"/>
  <c r="H30" i="1" s="1"/>
  <c r="I30" i="1"/>
  <c r="G30" i="1"/>
  <c r="F30" i="1"/>
  <c r="E30" i="1" s="1"/>
  <c r="K29" i="1"/>
  <c r="H29" i="1"/>
  <c r="G29" i="1"/>
  <c r="E29" i="1" s="1"/>
  <c r="F29" i="1"/>
  <c r="K28" i="1"/>
  <c r="H28" i="1"/>
  <c r="G28" i="1"/>
  <c r="F28" i="1"/>
  <c r="E28" i="1"/>
  <c r="K27" i="1"/>
  <c r="H27" i="1"/>
  <c r="G27" i="1"/>
  <c r="F27" i="1"/>
  <c r="E27" i="1" s="1"/>
  <c r="M26" i="1"/>
  <c r="L26" i="1"/>
  <c r="K26" i="1"/>
  <c r="J26" i="1"/>
  <c r="H26" i="1" s="1"/>
  <c r="I26" i="1"/>
  <c r="G26" i="1"/>
  <c r="F26" i="1"/>
  <c r="E26" i="1" s="1"/>
  <c r="N25" i="1"/>
  <c r="K25" i="1"/>
  <c r="H25" i="1"/>
  <c r="G25" i="1"/>
  <c r="F25" i="1"/>
  <c r="E25" i="1"/>
  <c r="N24" i="1"/>
  <c r="K24" i="1"/>
  <c r="H24" i="1"/>
  <c r="G24" i="1"/>
  <c r="F24" i="1"/>
  <c r="E24" i="1" s="1"/>
  <c r="N23" i="1"/>
  <c r="K23" i="1"/>
  <c r="H23" i="1"/>
  <c r="G23" i="1"/>
  <c r="F23" i="1"/>
  <c r="E23" i="1"/>
  <c r="N22" i="1"/>
  <c r="K22" i="1"/>
  <c r="H22" i="1"/>
  <c r="G22" i="1"/>
  <c r="F22" i="1"/>
  <c r="E22" i="1" s="1"/>
  <c r="N21" i="1"/>
  <c r="K21" i="1"/>
  <c r="H21" i="1"/>
  <c r="G21" i="1"/>
  <c r="F21" i="1"/>
  <c r="E21" i="1" s="1"/>
  <c r="N20" i="1"/>
  <c r="K20" i="1"/>
  <c r="H20" i="1"/>
  <c r="G20" i="1"/>
  <c r="F20" i="1"/>
  <c r="E20" i="1" s="1"/>
  <c r="P19" i="1"/>
  <c r="O19" i="1"/>
  <c r="N19" i="1" s="1"/>
  <c r="N13" i="1" s="1"/>
  <c r="M19" i="1"/>
  <c r="L19" i="1"/>
  <c r="K19" i="1" s="1"/>
  <c r="J19" i="1"/>
  <c r="I19" i="1"/>
  <c r="F19" i="1" s="1"/>
  <c r="E19" i="1" s="1"/>
  <c r="H19" i="1"/>
  <c r="G19" i="1"/>
  <c r="K18" i="1"/>
  <c r="G18" i="1"/>
  <c r="E18" i="1" s="1"/>
  <c r="F18" i="1"/>
  <c r="N17" i="1"/>
  <c r="K17" i="1"/>
  <c r="H17" i="1"/>
  <c r="G17" i="1"/>
  <c r="F17" i="1"/>
  <c r="E17" i="1" s="1"/>
  <c r="N16" i="1"/>
  <c r="K16" i="1"/>
  <c r="H16" i="1"/>
  <c r="G16" i="1"/>
  <c r="E16" i="1" s="1"/>
  <c r="F16" i="1"/>
  <c r="N15" i="1"/>
  <c r="K15" i="1"/>
  <c r="H15" i="1"/>
  <c r="G15" i="1"/>
  <c r="F15" i="1"/>
  <c r="E15" i="1" s="1"/>
  <c r="P14" i="1"/>
  <c r="O14" i="1"/>
  <c r="N14" i="1"/>
  <c r="M14" i="1"/>
  <c r="K14" i="1" s="1"/>
  <c r="L14" i="1"/>
  <c r="J14" i="1"/>
  <c r="G14" i="1" s="1"/>
  <c r="I14" i="1"/>
  <c r="H14" i="1" s="1"/>
  <c r="H13" i="1" s="1"/>
  <c r="F14" i="1"/>
  <c r="P13" i="1"/>
  <c r="O13" i="1"/>
  <c r="M13" i="1"/>
  <c r="L13" i="1"/>
  <c r="J13" i="1"/>
  <c r="G13" i="1" s="1"/>
  <c r="I13" i="1"/>
  <c r="F13" i="1"/>
  <c r="E14" i="1" l="1"/>
  <c r="K13" i="1"/>
  <c r="E13" i="1"/>
</calcChain>
</file>

<file path=xl/sharedStrings.xml><?xml version="1.0" encoding="utf-8"?>
<sst xmlns="http://schemas.openxmlformats.org/spreadsheetml/2006/main" count="199" uniqueCount="81">
  <si>
    <t xml:space="preserve">ตาราง     </t>
  </si>
  <si>
    <t>TABLE</t>
  </si>
  <si>
    <t>ชั้นเรียน</t>
  </si>
  <si>
    <t>รวม</t>
  </si>
  <si>
    <t>สังกัด  Jurisdiction</t>
  </si>
  <si>
    <t>Grade</t>
  </si>
  <si>
    <t>Total</t>
  </si>
  <si>
    <t>สนง.คณะกรรมการ</t>
  </si>
  <si>
    <t>สำนักงาน</t>
  </si>
  <si>
    <t>กรมส่งเสริม</t>
  </si>
  <si>
    <t xml:space="preserve">อื่น ๆ </t>
  </si>
  <si>
    <r>
      <t xml:space="preserve">การศึกษาขั้นพื้นฐาน </t>
    </r>
    <r>
      <rPr>
        <vertAlign val="superscript"/>
        <sz val="18"/>
        <rFont val="TH SarabunPSK"/>
        <family val="2"/>
      </rPr>
      <t>1/</t>
    </r>
  </si>
  <si>
    <t>คณะกรรมการส่งเสริม</t>
  </si>
  <si>
    <t>การปกครองท้องถิ่น</t>
  </si>
  <si>
    <t>Others</t>
  </si>
  <si>
    <t>Office of the Basic</t>
  </si>
  <si>
    <t>การศึกษาเอกชน</t>
  </si>
  <si>
    <t xml:space="preserve">Department of Local </t>
  </si>
  <si>
    <r>
      <t xml:space="preserve">Education Commission </t>
    </r>
    <r>
      <rPr>
        <vertAlign val="superscript"/>
        <sz val="18"/>
        <rFont val="TH SarabunPSK"/>
        <family val="2"/>
      </rPr>
      <t>1/</t>
    </r>
  </si>
  <si>
    <t>Office of the Private</t>
  </si>
  <si>
    <t>Administration</t>
  </si>
  <si>
    <t>Education Commission</t>
  </si>
  <si>
    <t>ชาย</t>
  </si>
  <si>
    <t>หญิง</t>
  </si>
  <si>
    <t>Male</t>
  </si>
  <si>
    <t>Female</t>
  </si>
  <si>
    <t>รวมยอด</t>
  </si>
  <si>
    <t>…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</si>
  <si>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</si>
  <si>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</si>
  <si>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</si>
  <si>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</si>
  <si>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</si>
  <si>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</si>
  <si>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</si>
  <si>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</si>
  <si>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</si>
  <si>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-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</si>
  <si>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</si>
  <si>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</si>
  <si>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</si>
  <si>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</si>
  <si>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</si>
  <si>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</si>
  <si>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</si>
  <si>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</si>
  <si>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</si>
  <si>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</si>
  <si>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</si>
  <si>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</si>
  <si>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</si>
  <si>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</si>
  <si>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</si>
  <si>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</si>
  <si>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</si>
  <si>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</si>
  <si>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</si>
  <si>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</si>
  <si>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</si>
  <si>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</si>
  <si>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</si>
  <si>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</si>
  <si>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</si>
  <si>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</si>
  <si>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</si>
  <si>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</si>
  <si>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</si>
  <si>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</si>
  <si>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</si>
  <si>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ที่มา:  สำนักงานเขตพื้นที่การศึกษาประถมศึกษานนทบุรี เขต 1,2</t>
  </si>
  <si>
    <t>Source:  Nonthaburi  Primary Educational Service Area Office, Area 1,2</t>
  </si>
  <si>
    <t xml:space="preserve">             สำนักงานเขตพื้นที่การศึกษามัธยมศึกษานนทบุรี เขต 3</t>
  </si>
  <si>
    <t xml:space="preserve">             องค์การบริหารส่วนจังหวัดนนทบุรี</t>
  </si>
  <si>
    <t xml:space="preserve">             สำนักงานเทศบาลนครปากเกร็ด</t>
  </si>
  <si>
    <t xml:space="preserve">             สำนักงานเทศบาลปลายบาง</t>
  </si>
  <si>
    <t>ที่มา :   1/ สำนักงานคณะกรรมการการศึกษาขั้นพื้นฐาน   กระทรวงศึกษาธิการ</t>
  </si>
  <si>
    <t xml:space="preserve">Source :  1/ Office of The Basic Education Commission,  Ministry of Education </t>
  </si>
  <si>
    <t>สำนักงานปลัดกระทรวงศึกษาธิการ  กระทรวงศึกษาธิการ</t>
  </si>
  <si>
    <t xml:space="preserve">            Office of the Permanent Secretary, Ministry of Education </t>
  </si>
  <si>
    <t>จำนวนนักเรียน จำแนกตามสังกัด  เพศ  ระดับการศึกษา และชั้นเรียน ปีการศึกษา 2556 นนทบุรี</t>
  </si>
  <si>
    <t>Number Of Students By Jurisdiction, Sex, Level Of Education And Grade: Academic Year 2013 Nonthaburi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</si>
</sst>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_);_(* \(#,##0\);_(* &quot;-&quot;_);_(@_)"/>
    <numFmt numFmtId="188" formatCode="0.0"/>
  </numFmts>
  <fonts count="5" x14ac:knownFonts="1">
    <font>
      <sz val="14"/>
      <name val="Cordia New"/>
      <charset val="222"/>
    </font>
    <font>
      <b/>
      <sz val="25"/>
      <name val="TH SarabunPSK"/>
      <family val="2"/>
    </font>
    <font>
      <sz val="18"/>
      <name val="TH SarabunPSK"/>
      <family val="2"/>
    </font>
    <font>
      <vertAlign val="superscript"/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188" fontId="1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87" fontId="4" fillId="0" borderId="12" xfId="0" applyNumberFormat="1" applyFont="1" applyBorder="1" applyAlignment="1">
      <alignment horizontal="right"/>
    </xf>
    <xf numFmtId="187" fontId="4" fillId="0" borderId="12" xfId="0" applyNumberFormat="1" applyFont="1" applyBorder="1"/>
    <xf numFmtId="187" fontId="4" fillId="0" borderId="7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7" fontId="4" fillId="0" borderId="12" xfId="0" applyNumberFormat="1" applyFont="1" applyFill="1" applyBorder="1"/>
    <xf numFmtId="187" fontId="4" fillId="0" borderId="12" xfId="0" applyNumberFormat="1" applyFont="1" applyBorder="1" applyAlignment="1">
      <alignment horizontal="right" vertical="center"/>
    </xf>
    <xf numFmtId="187" fontId="4" fillId="0" borderId="12" xfId="0" applyNumberFormat="1" applyFont="1" applyFill="1" applyBorder="1" applyAlignment="1">
      <alignment horizontal="right" vertical="center"/>
    </xf>
    <xf numFmtId="187" fontId="4" fillId="0" borderId="7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187" fontId="2" fillId="0" borderId="12" xfId="0" applyNumberFormat="1" applyFont="1" applyBorder="1" applyAlignment="1">
      <alignment horizontal="right"/>
    </xf>
    <xf numFmtId="187" fontId="2" fillId="0" borderId="12" xfId="0" applyNumberFormat="1" applyFont="1" applyBorder="1"/>
    <xf numFmtId="187" fontId="2" fillId="0" borderId="12" xfId="0" applyNumberFormat="1" applyFont="1" applyFill="1" applyBorder="1"/>
    <xf numFmtId="187" fontId="2" fillId="0" borderId="12" xfId="0" applyNumberFormat="1" applyFont="1" applyBorder="1" applyAlignment="1">
      <alignment horizontal="right" vertical="center"/>
    </xf>
    <xf numFmtId="187" fontId="2" fillId="0" borderId="12" xfId="0" applyNumberFormat="1" applyFont="1" applyFill="1" applyBorder="1" applyAlignment="1">
      <alignment horizontal="right" vertical="center"/>
    </xf>
    <xf numFmtId="187" fontId="2" fillId="0" borderId="7" xfId="0" applyNumberFormat="1" applyFont="1" applyFill="1" applyBorder="1"/>
    <xf numFmtId="1" fontId="2" fillId="0" borderId="0" xfId="0" applyNumberFormat="1" applyFont="1" applyFill="1" applyBorder="1"/>
    <xf numFmtId="187" fontId="2" fillId="0" borderId="12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0" xfId="0" applyFont="1" applyBorder="1" applyAlignment="1">
      <alignment horizontal="left"/>
    </xf>
    <xf numFmtId="0" fontId="2" fillId="0" borderId="6" xfId="0" applyFont="1" applyBorder="1"/>
    <xf numFmtId="187" fontId="2" fillId="0" borderId="7" xfId="0" applyNumberFormat="1" applyFont="1" applyBorder="1"/>
    <xf numFmtId="0" fontId="4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0" xfId="0" applyFont="1"/>
    <xf numFmtId="0" fontId="2" fillId="0" borderId="0" xfId="0" applyFont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0</xdr:colOff>
      <xdr:row>34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 rot="10797528">
          <a:off x="15621000" y="0"/>
          <a:ext cx="0" cy="9701893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13</xdr:row>
      <xdr:rowOff>47717</xdr:rowOff>
    </xdr:from>
    <xdr:to>
      <xdr:col>22</xdr:col>
      <xdr:colOff>0</xdr:colOff>
      <xdr:row>35</xdr:row>
      <xdr:rowOff>92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5516225" y="3914867"/>
          <a:ext cx="0" cy="5791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22</xdr:col>
      <xdr:colOff>0</xdr:colOff>
      <xdr:row>35</xdr:row>
      <xdr:rowOff>92</xdr:rowOff>
    </xdr:from>
    <xdr:to>
      <xdr:col>22</xdr:col>
      <xdr:colOff>0</xdr:colOff>
      <xdr:row>35</xdr:row>
      <xdr:rowOff>92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5516225" y="970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22</xdr:col>
      <xdr:colOff>0</xdr:colOff>
      <xdr:row>17</xdr:row>
      <xdr:rowOff>0</xdr:rowOff>
    </xdr:from>
    <xdr:to>
      <xdr:col>22</xdr:col>
      <xdr:colOff>0</xdr:colOff>
      <xdr:row>34</xdr:row>
      <xdr:rowOff>0</xdr:rowOff>
    </xdr:to>
    <xdr:grpSp>
      <xdr:nvGrpSpPr>
        <xdr:cNvPr id="7" name="Group 2"/>
        <xdr:cNvGrpSpPr>
          <a:grpSpLocks/>
        </xdr:cNvGrpSpPr>
      </xdr:nvGrpSpPr>
      <xdr:grpSpPr bwMode="auto">
        <a:xfrm rot="10797528">
          <a:off x="15621000" y="5007429"/>
          <a:ext cx="0" cy="4694464"/>
          <a:chOff x="636" y="6"/>
          <a:chExt cx="25" cy="503"/>
        </a:xfrm>
      </xdr:grpSpPr>
      <xdr:sp macro="" textlink="">
        <xdr:nvSpPr>
          <xdr:cNvPr id="8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25</xdr:col>
      <xdr:colOff>0</xdr:colOff>
      <xdr:row>34</xdr:row>
      <xdr:rowOff>57242</xdr:rowOff>
    </xdr:from>
    <xdr:to>
      <xdr:col>25</xdr:col>
      <xdr:colOff>0</xdr:colOff>
      <xdr:row>35</xdr:row>
      <xdr:rowOff>29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6935450" y="970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15</xdr:col>
      <xdr:colOff>0</xdr:colOff>
      <xdr:row>34</xdr:row>
      <xdr:rowOff>190500</xdr:rowOff>
    </xdr:from>
    <xdr:to>
      <xdr:col>15</xdr:col>
      <xdr:colOff>0</xdr:colOff>
      <xdr:row>35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0429875" y="970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29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34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 rot="10797528">
          <a:off x="15621000" y="0"/>
          <a:ext cx="0" cy="9701893"/>
          <a:chOff x="636" y="6"/>
          <a:chExt cx="25" cy="503"/>
        </a:xfrm>
      </xdr:grpSpPr>
      <xdr:sp macro="" textlink="">
        <xdr:nvSpPr>
          <xdr:cNvPr id="1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5</xdr:row>
      <xdr:rowOff>114300</xdr:rowOff>
    </xdr:from>
    <xdr:to>
      <xdr:col>22</xdr:col>
      <xdr:colOff>0</xdr:colOff>
      <xdr:row>34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5516225" y="1857375"/>
          <a:ext cx="0" cy="784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27432" tIns="32004" rIns="0" bIns="0" anchor="t" upright="1"/>
        <a:lstStyle/>
        <a:p>
          <a:pPr algn="r" rtl="0">
            <a:defRPr sz="1000"/>
          </a:pPr>
          <a:r>
            <a:rPr lang="th-TH" sz="22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15516225" y="970597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22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27</a:t>
          </a:r>
        </a:p>
      </xdr:txBody>
    </xdr:sp>
    <xdr:clientData/>
  </xdr:twoCellAnchor>
  <xdr:twoCellAnchor>
    <xdr:from>
      <xdr:col>13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810625" y="970597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</sheetPr>
  <dimension ref="A1:AA41"/>
  <sheetViews>
    <sheetView showGridLines="0" tabSelected="1" zoomScale="70" zoomScaleNormal="70" workbookViewId="0">
      <selection activeCell="D3" sqref="D3"/>
    </sheetView>
  </sheetViews>
  <sheetFormatPr defaultRowHeight="27" customHeight="1" x14ac:dyDescent="0.65"/>
  <cols>
    <col min="1" max="1" width="1.7109375" style="3" customWidth="1"/>
    <col min="2" max="2" width="9.140625" style="3"/>
    <col min="3" max="3" width="6.85546875" style="3" customWidth="1"/>
    <col min="4" max="4" width="5.140625" style="3" customWidth="1"/>
    <col min="5" max="19" width="12.140625" style="3" customWidth="1"/>
    <col min="20" max="20" width="2.85546875" style="3" customWidth="1"/>
    <col min="21" max="21" width="1.140625" style="3" customWidth="1"/>
    <col min="22" max="22" width="23.7109375" style="3" customWidth="1"/>
    <col min="23" max="23" width="3" style="3" customWidth="1"/>
    <col min="24" max="16384" width="9.140625" style="3"/>
  </cols>
  <sheetData>
    <row r="1" spans="1:27" s="1" customFormat="1" ht="37.5" x14ac:dyDescent="0.85">
      <c r="A1" s="1" t="s">
        <v>0</v>
      </c>
      <c r="C1" s="2">
        <v>3.6</v>
      </c>
      <c r="D1" s="1" t="s">
        <v>79</v>
      </c>
    </row>
    <row r="2" spans="1:27" s="1" customFormat="1" ht="27" customHeight="1" x14ac:dyDescent="0.85">
      <c r="A2" s="1" t="s">
        <v>1</v>
      </c>
      <c r="C2" s="2">
        <v>3.6</v>
      </c>
      <c r="D2" s="1" t="s">
        <v>80</v>
      </c>
    </row>
    <row r="3" spans="1:27" ht="27.75" x14ac:dyDescent="0.65"/>
    <row r="4" spans="1:27" s="4" customFormat="1" ht="23.1" customHeight="1" x14ac:dyDescent="0.5">
      <c r="A4" s="68" t="s">
        <v>2</v>
      </c>
      <c r="B4" s="68"/>
      <c r="C4" s="68"/>
      <c r="D4" s="69"/>
      <c r="E4" s="74" t="s">
        <v>3</v>
      </c>
      <c r="F4" s="75"/>
      <c r="G4" s="76"/>
      <c r="H4" s="77" t="s">
        <v>4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9" t="s">
        <v>5</v>
      </c>
      <c r="U4" s="68"/>
      <c r="V4" s="68"/>
    </row>
    <row r="5" spans="1:27" s="4" customFormat="1" ht="23.1" customHeight="1" x14ac:dyDescent="0.5">
      <c r="A5" s="70"/>
      <c r="B5" s="70"/>
      <c r="C5" s="70"/>
      <c r="D5" s="71"/>
      <c r="E5" s="60" t="s">
        <v>6</v>
      </c>
      <c r="F5" s="61"/>
      <c r="G5" s="62"/>
      <c r="H5" s="74" t="s">
        <v>7</v>
      </c>
      <c r="I5" s="75"/>
      <c r="J5" s="76"/>
      <c r="K5" s="74" t="s">
        <v>8</v>
      </c>
      <c r="L5" s="75"/>
      <c r="M5" s="76"/>
      <c r="N5" s="74" t="s">
        <v>9</v>
      </c>
      <c r="O5" s="75"/>
      <c r="P5" s="76"/>
      <c r="Q5" s="74" t="s">
        <v>10</v>
      </c>
      <c r="R5" s="75"/>
      <c r="S5" s="76"/>
      <c r="T5" s="80"/>
      <c r="U5" s="70"/>
      <c r="V5" s="70"/>
    </row>
    <row r="6" spans="1:27" s="4" customFormat="1" ht="23.1" customHeight="1" x14ac:dyDescent="0.5">
      <c r="A6" s="70"/>
      <c r="B6" s="70"/>
      <c r="C6" s="70"/>
      <c r="D6" s="71"/>
      <c r="E6" s="5"/>
      <c r="G6" s="6"/>
      <c r="H6" s="60" t="s">
        <v>11</v>
      </c>
      <c r="I6" s="61"/>
      <c r="J6" s="62"/>
      <c r="K6" s="60" t="s">
        <v>12</v>
      </c>
      <c r="L6" s="61"/>
      <c r="M6" s="62"/>
      <c r="N6" s="60" t="s">
        <v>13</v>
      </c>
      <c r="O6" s="61"/>
      <c r="P6" s="62"/>
      <c r="Q6" s="60" t="s">
        <v>14</v>
      </c>
      <c r="R6" s="61"/>
      <c r="S6" s="62"/>
      <c r="T6" s="80"/>
      <c r="U6" s="70"/>
      <c r="V6" s="70"/>
    </row>
    <row r="7" spans="1:27" s="4" customFormat="1" ht="23.1" customHeight="1" x14ac:dyDescent="0.5">
      <c r="A7" s="70"/>
      <c r="B7" s="70"/>
      <c r="C7" s="70"/>
      <c r="D7" s="71"/>
      <c r="E7" s="5"/>
      <c r="G7" s="6"/>
      <c r="H7" s="60" t="s">
        <v>15</v>
      </c>
      <c r="I7" s="61"/>
      <c r="J7" s="62"/>
      <c r="K7" s="60" t="s">
        <v>16</v>
      </c>
      <c r="L7" s="61"/>
      <c r="M7" s="62"/>
      <c r="N7" s="60" t="s">
        <v>17</v>
      </c>
      <c r="O7" s="61"/>
      <c r="P7" s="62"/>
      <c r="Q7" s="5"/>
      <c r="S7" s="6"/>
      <c r="T7" s="80"/>
      <c r="U7" s="70"/>
      <c r="V7" s="70"/>
    </row>
    <row r="8" spans="1:27" s="4" customFormat="1" ht="23.1" customHeight="1" x14ac:dyDescent="0.5">
      <c r="A8" s="70"/>
      <c r="B8" s="70"/>
      <c r="C8" s="70"/>
      <c r="D8" s="71"/>
      <c r="E8" s="5"/>
      <c r="G8" s="6"/>
      <c r="H8" s="60" t="s">
        <v>18</v>
      </c>
      <c r="I8" s="61"/>
      <c r="J8" s="62"/>
      <c r="K8" s="60" t="s">
        <v>19</v>
      </c>
      <c r="L8" s="61"/>
      <c r="M8" s="62"/>
      <c r="N8" s="60" t="s">
        <v>20</v>
      </c>
      <c r="O8" s="61"/>
      <c r="P8" s="62"/>
      <c r="Q8" s="5"/>
      <c r="S8" s="6"/>
      <c r="T8" s="80"/>
      <c r="U8" s="70"/>
      <c r="V8" s="70"/>
    </row>
    <row r="9" spans="1:27" s="4" customFormat="1" ht="23.1" customHeight="1" x14ac:dyDescent="0.5">
      <c r="A9" s="70"/>
      <c r="B9" s="70"/>
      <c r="C9" s="70"/>
      <c r="D9" s="71"/>
      <c r="E9" s="7"/>
      <c r="F9" s="8"/>
      <c r="G9" s="9"/>
      <c r="H9" s="10"/>
      <c r="I9" s="11"/>
      <c r="J9" s="12"/>
      <c r="K9" s="63" t="s">
        <v>21</v>
      </c>
      <c r="L9" s="64"/>
      <c r="M9" s="65"/>
      <c r="N9" s="7"/>
      <c r="O9" s="8"/>
      <c r="P9" s="9"/>
      <c r="Q9" s="7"/>
      <c r="R9" s="8"/>
      <c r="S9" s="9"/>
      <c r="T9" s="80"/>
      <c r="U9" s="70"/>
      <c r="V9" s="70"/>
    </row>
    <row r="10" spans="1:27" s="4" customFormat="1" ht="23.1" customHeight="1" x14ac:dyDescent="0.5">
      <c r="A10" s="70"/>
      <c r="B10" s="70"/>
      <c r="C10" s="70"/>
      <c r="D10" s="71"/>
      <c r="E10" s="13" t="s">
        <v>3</v>
      </c>
      <c r="F10" s="14" t="s">
        <v>22</v>
      </c>
      <c r="G10" s="15" t="s">
        <v>23</v>
      </c>
      <c r="H10" s="16" t="s">
        <v>3</v>
      </c>
      <c r="I10" s="16" t="s">
        <v>22</v>
      </c>
      <c r="J10" s="15" t="s">
        <v>23</v>
      </c>
      <c r="K10" s="13" t="s">
        <v>3</v>
      </c>
      <c r="L10" s="13" t="s">
        <v>22</v>
      </c>
      <c r="M10" s="15" t="s">
        <v>23</v>
      </c>
      <c r="N10" s="13" t="s">
        <v>3</v>
      </c>
      <c r="O10" s="13" t="s">
        <v>22</v>
      </c>
      <c r="P10" s="13" t="s">
        <v>23</v>
      </c>
      <c r="Q10" s="13" t="s">
        <v>3</v>
      </c>
      <c r="R10" s="13" t="s">
        <v>22</v>
      </c>
      <c r="S10" s="17" t="s">
        <v>23</v>
      </c>
      <c r="T10" s="80"/>
      <c r="U10" s="70"/>
      <c r="V10" s="70"/>
    </row>
    <row r="11" spans="1:27" s="4" customFormat="1" ht="23.1" customHeight="1" x14ac:dyDescent="0.5">
      <c r="A11" s="72"/>
      <c r="B11" s="72"/>
      <c r="C11" s="72"/>
      <c r="D11" s="73"/>
      <c r="E11" s="18" t="s">
        <v>6</v>
      </c>
      <c r="F11" s="19" t="s">
        <v>24</v>
      </c>
      <c r="G11" s="19" t="s">
        <v>25</v>
      </c>
      <c r="H11" s="18" t="s">
        <v>6</v>
      </c>
      <c r="I11" s="18" t="s">
        <v>24</v>
      </c>
      <c r="J11" s="19" t="s">
        <v>25</v>
      </c>
      <c r="K11" s="18" t="s">
        <v>6</v>
      </c>
      <c r="L11" s="18" t="s">
        <v>24</v>
      </c>
      <c r="M11" s="19" t="s">
        <v>25</v>
      </c>
      <c r="N11" s="18" t="s">
        <v>6</v>
      </c>
      <c r="O11" s="18" t="s">
        <v>24</v>
      </c>
      <c r="P11" s="19" t="s">
        <v>25</v>
      </c>
      <c r="Q11" s="18" t="s">
        <v>6</v>
      </c>
      <c r="R11" s="18" t="s">
        <v>24</v>
      </c>
      <c r="S11" s="20" t="s">
        <v>25</v>
      </c>
      <c r="T11" s="81"/>
      <c r="U11" s="72"/>
      <c r="V11" s="72"/>
    </row>
    <row r="12" spans="1:27" ht="9.9499999999999993" customHeight="1" x14ac:dyDescent="0.65">
      <c r="A12" s="21"/>
      <c r="B12" s="21"/>
      <c r="C12" s="21"/>
      <c r="D12" s="2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3"/>
      <c r="U12" s="21"/>
      <c r="V12" s="21"/>
    </row>
    <row r="13" spans="1:27" s="27" customFormat="1" ht="23.1" customHeight="1" x14ac:dyDescent="0.65">
      <c r="A13" s="66" t="s">
        <v>26</v>
      </c>
      <c r="B13" s="66"/>
      <c r="C13" s="66"/>
      <c r="D13" s="67"/>
      <c r="E13" s="24">
        <f t="shared" ref="E13:E32" si="0">+F13+G13</f>
        <v>164793</v>
      </c>
      <c r="F13" s="25">
        <f>+I13+L13+O13</f>
        <v>81396</v>
      </c>
      <c r="G13" s="25">
        <f>+J13+M13+P13</f>
        <v>83397</v>
      </c>
      <c r="H13" s="25">
        <f>H14+H19+H26+H30</f>
        <v>83607</v>
      </c>
      <c r="I13" s="25">
        <f>+I14+I19+I26+I30</f>
        <v>40902</v>
      </c>
      <c r="J13" s="25">
        <f>+J14+J19+J26+J30</f>
        <v>42705</v>
      </c>
      <c r="K13" s="25">
        <f>+K14+K19+K26+K30</f>
        <v>61715</v>
      </c>
      <c r="L13" s="25">
        <f>+L14+L19+L26+L30</f>
        <v>30230</v>
      </c>
      <c r="M13" s="25">
        <f>+M14+M19+M26+M30</f>
        <v>31485</v>
      </c>
      <c r="N13" s="25">
        <f>+N14+N19</f>
        <v>19471</v>
      </c>
      <c r="O13" s="25">
        <f>+O14+O19</f>
        <v>10264</v>
      </c>
      <c r="P13" s="25">
        <f>+P14+P19</f>
        <v>9207</v>
      </c>
      <c r="Q13" s="24" t="s">
        <v>27</v>
      </c>
      <c r="R13" s="24" t="s">
        <v>27</v>
      </c>
      <c r="S13" s="24" t="s">
        <v>27</v>
      </c>
      <c r="T13" s="26"/>
      <c r="V13" s="28" t="s">
        <v>6</v>
      </c>
    </row>
    <row r="14" spans="1:27" s="38" customFormat="1" ht="23.1" customHeight="1" x14ac:dyDescent="0.65">
      <c r="A14" s="29" t="s">
        <v>28</v>
      </c>
      <c r="B14" s="30"/>
      <c r="C14" s="30"/>
      <c r="D14" s="31"/>
      <c r="E14" s="24">
        <f t="shared" si="0"/>
        <v>31428</v>
      </c>
      <c r="F14" s="25">
        <f t="shared" ref="F14:G25" si="1">+I14+L14+O14</f>
        <v>16326</v>
      </c>
      <c r="G14" s="25">
        <f t="shared" si="1"/>
        <v>15102</v>
      </c>
      <c r="H14" s="24">
        <f t="shared" ref="H14:H32" si="2">I14+J14</f>
        <v>8805</v>
      </c>
      <c r="I14" s="32">
        <f>SUM(I15:I17)</f>
        <v>4593</v>
      </c>
      <c r="J14" s="32">
        <f>SUM(J15:J17)</f>
        <v>4212</v>
      </c>
      <c r="K14" s="33">
        <f t="shared" ref="K14:K33" si="3">+L14+M14</f>
        <v>17648</v>
      </c>
      <c r="L14" s="32">
        <f>SUM(L15:L18)</f>
        <v>9086</v>
      </c>
      <c r="M14" s="32">
        <f>SUM(M15:M18)</f>
        <v>8562</v>
      </c>
      <c r="N14" s="34">
        <f>+O14+P14</f>
        <v>4975</v>
      </c>
      <c r="O14" s="32">
        <f>SUM(O15:O17)</f>
        <v>2647</v>
      </c>
      <c r="P14" s="32">
        <f>SUM(P15:P17)</f>
        <v>2328</v>
      </c>
      <c r="Q14" s="34" t="s">
        <v>27</v>
      </c>
      <c r="R14" s="34" t="s">
        <v>27</v>
      </c>
      <c r="S14" s="34" t="s">
        <v>27</v>
      </c>
      <c r="T14" s="35"/>
      <c r="U14" s="36" t="s">
        <v>29</v>
      </c>
      <c r="V14" s="37"/>
    </row>
    <row r="15" spans="1:27" s="39" customFormat="1" ht="23.1" customHeight="1" x14ac:dyDescent="0.65">
      <c r="B15" s="39" t="s">
        <v>30</v>
      </c>
      <c r="D15" s="40"/>
      <c r="E15" s="41">
        <f t="shared" si="0"/>
        <v>8458</v>
      </c>
      <c r="F15" s="42">
        <f t="shared" si="1"/>
        <v>4384</v>
      </c>
      <c r="G15" s="42">
        <f t="shared" si="1"/>
        <v>4074</v>
      </c>
      <c r="H15" s="41">
        <f t="shared" si="2"/>
        <v>279</v>
      </c>
      <c r="I15" s="43">
        <v>138</v>
      </c>
      <c r="J15" s="43">
        <v>141</v>
      </c>
      <c r="K15" s="44">
        <f t="shared" si="3"/>
        <v>5725</v>
      </c>
      <c r="L15" s="45">
        <v>2931</v>
      </c>
      <c r="M15" s="45">
        <v>2794</v>
      </c>
      <c r="N15" s="45">
        <f>+O15+P15</f>
        <v>2454</v>
      </c>
      <c r="O15" s="45">
        <v>1315</v>
      </c>
      <c r="P15" s="45">
        <v>1139</v>
      </c>
      <c r="Q15" s="45" t="s">
        <v>27</v>
      </c>
      <c r="R15" s="45" t="s">
        <v>27</v>
      </c>
      <c r="S15" s="45" t="s">
        <v>27</v>
      </c>
      <c r="T15" s="46"/>
      <c r="V15" s="39" t="s">
        <v>31</v>
      </c>
      <c r="AA15" s="47"/>
    </row>
    <row r="16" spans="1:27" s="39" customFormat="1" ht="23.1" customHeight="1" x14ac:dyDescent="0.65">
      <c r="B16" s="39" t="s">
        <v>32</v>
      </c>
      <c r="D16" s="40"/>
      <c r="E16" s="41">
        <f t="shared" si="0"/>
        <v>9845</v>
      </c>
      <c r="F16" s="42">
        <f t="shared" si="1"/>
        <v>5194</v>
      </c>
      <c r="G16" s="42">
        <f t="shared" si="1"/>
        <v>4651</v>
      </c>
      <c r="H16" s="41">
        <f t="shared" si="2"/>
        <v>4211</v>
      </c>
      <c r="I16" s="48">
        <v>2252</v>
      </c>
      <c r="J16" s="48">
        <v>1959</v>
      </c>
      <c r="K16" s="44">
        <f t="shared" si="3"/>
        <v>5460</v>
      </c>
      <c r="L16" s="45">
        <v>2849</v>
      </c>
      <c r="M16" s="45">
        <v>2611</v>
      </c>
      <c r="N16" s="45">
        <f>+O16+P16</f>
        <v>174</v>
      </c>
      <c r="O16" s="45">
        <v>93</v>
      </c>
      <c r="P16" s="45">
        <v>81</v>
      </c>
      <c r="Q16" s="45" t="s">
        <v>27</v>
      </c>
      <c r="R16" s="45" t="s">
        <v>27</v>
      </c>
      <c r="S16" s="45" t="s">
        <v>27</v>
      </c>
      <c r="T16" s="46"/>
      <c r="V16" s="39" t="s">
        <v>33</v>
      </c>
      <c r="AA16" s="47"/>
    </row>
    <row r="17" spans="1:27" s="39" customFormat="1" ht="23.1" customHeight="1" x14ac:dyDescent="0.65">
      <c r="B17" s="39" t="s">
        <v>34</v>
      </c>
      <c r="D17" s="40"/>
      <c r="E17" s="41">
        <f t="shared" si="0"/>
        <v>12281</v>
      </c>
      <c r="F17" s="42">
        <f t="shared" si="1"/>
        <v>6301</v>
      </c>
      <c r="G17" s="42">
        <f t="shared" si="1"/>
        <v>5980</v>
      </c>
      <c r="H17" s="41">
        <f t="shared" si="2"/>
        <v>4315</v>
      </c>
      <c r="I17" s="48">
        <v>2203</v>
      </c>
      <c r="J17" s="48">
        <v>2112</v>
      </c>
      <c r="K17" s="44">
        <f t="shared" si="3"/>
        <v>5619</v>
      </c>
      <c r="L17" s="45">
        <v>2859</v>
      </c>
      <c r="M17" s="45">
        <v>2760</v>
      </c>
      <c r="N17" s="45">
        <f>+O17+P17</f>
        <v>2347</v>
      </c>
      <c r="O17" s="45">
        <v>1239</v>
      </c>
      <c r="P17" s="45">
        <v>1108</v>
      </c>
      <c r="Q17" s="45" t="s">
        <v>27</v>
      </c>
      <c r="R17" s="45" t="s">
        <v>27</v>
      </c>
      <c r="S17" s="45" t="s">
        <v>27</v>
      </c>
      <c r="T17" s="46"/>
      <c r="V17" s="39" t="s">
        <v>35</v>
      </c>
      <c r="AA17" s="47"/>
    </row>
    <row r="18" spans="1:27" s="39" customFormat="1" ht="23.1" customHeight="1" x14ac:dyDescent="0.65">
      <c r="B18" s="39" t="s">
        <v>36</v>
      </c>
      <c r="D18" s="40"/>
      <c r="E18" s="41">
        <f t="shared" si="0"/>
        <v>844</v>
      </c>
      <c r="F18" s="42">
        <f>+L18</f>
        <v>447</v>
      </c>
      <c r="G18" s="42">
        <f>+M18</f>
        <v>397</v>
      </c>
      <c r="H18" s="41" t="s">
        <v>37</v>
      </c>
      <c r="I18" s="48" t="s">
        <v>37</v>
      </c>
      <c r="J18" s="48" t="s">
        <v>37</v>
      </c>
      <c r="K18" s="44">
        <f t="shared" si="3"/>
        <v>844</v>
      </c>
      <c r="L18" s="45">
        <v>447</v>
      </c>
      <c r="M18" s="45">
        <v>397</v>
      </c>
      <c r="N18" s="45" t="s">
        <v>37</v>
      </c>
      <c r="O18" s="45" t="s">
        <v>37</v>
      </c>
      <c r="P18" s="45" t="s">
        <v>37</v>
      </c>
      <c r="Q18" s="45" t="s">
        <v>27</v>
      </c>
      <c r="R18" s="45" t="s">
        <v>27</v>
      </c>
      <c r="S18" s="45" t="s">
        <v>27</v>
      </c>
      <c r="T18" s="46"/>
      <c r="V18" s="39" t="s">
        <v>38</v>
      </c>
      <c r="AA18" s="47"/>
    </row>
    <row r="19" spans="1:27" s="27" customFormat="1" ht="23.1" customHeight="1" x14ac:dyDescent="0.65">
      <c r="A19" s="27" t="s">
        <v>39</v>
      </c>
      <c r="D19" s="49"/>
      <c r="E19" s="24">
        <f t="shared" si="0"/>
        <v>75607</v>
      </c>
      <c r="F19" s="25">
        <f t="shared" si="1"/>
        <v>38882</v>
      </c>
      <c r="G19" s="25">
        <f t="shared" si="1"/>
        <v>36725</v>
      </c>
      <c r="H19" s="24">
        <f t="shared" si="2"/>
        <v>29606</v>
      </c>
      <c r="I19" s="24">
        <f>SUM(I20:I25)</f>
        <v>15404</v>
      </c>
      <c r="J19" s="24">
        <f>SUM(J20:J25)</f>
        <v>14202</v>
      </c>
      <c r="K19" s="33">
        <f t="shared" si="3"/>
        <v>31505</v>
      </c>
      <c r="L19" s="24">
        <f>SUM(L20:L25)</f>
        <v>15861</v>
      </c>
      <c r="M19" s="24">
        <f>SUM(M20:M25)</f>
        <v>15644</v>
      </c>
      <c r="N19" s="33">
        <f t="shared" ref="N19:N24" si="4">+O19+P19</f>
        <v>14496</v>
      </c>
      <c r="O19" s="24">
        <f>SUM(O20:O25)</f>
        <v>7617</v>
      </c>
      <c r="P19" s="24">
        <f>SUM(P20:P25)</f>
        <v>6879</v>
      </c>
      <c r="Q19" s="24" t="s">
        <v>27</v>
      </c>
      <c r="R19" s="24" t="s">
        <v>27</v>
      </c>
      <c r="S19" s="24" t="s">
        <v>27</v>
      </c>
      <c r="T19" s="26"/>
      <c r="U19" s="50" t="s">
        <v>40</v>
      </c>
    </row>
    <row r="20" spans="1:27" ht="23.1" customHeight="1" x14ac:dyDescent="0.65">
      <c r="B20" s="3" t="s">
        <v>41</v>
      </c>
      <c r="D20" s="51"/>
      <c r="E20" s="41">
        <f t="shared" si="0"/>
        <v>12814</v>
      </c>
      <c r="F20" s="42">
        <f t="shared" si="1"/>
        <v>6647</v>
      </c>
      <c r="G20" s="42">
        <f t="shared" si="1"/>
        <v>6167</v>
      </c>
      <c r="H20" s="41">
        <f t="shared" si="2"/>
        <v>4962</v>
      </c>
      <c r="I20" s="41">
        <v>2589</v>
      </c>
      <c r="J20" s="41">
        <v>2373</v>
      </c>
      <c r="K20" s="44">
        <f t="shared" si="3"/>
        <v>5290</v>
      </c>
      <c r="L20" s="44">
        <v>2718</v>
      </c>
      <c r="M20" s="44">
        <v>2572</v>
      </c>
      <c r="N20" s="44">
        <f t="shared" si="4"/>
        <v>2562</v>
      </c>
      <c r="O20" s="44">
        <v>1340</v>
      </c>
      <c r="P20" s="44">
        <v>1222</v>
      </c>
      <c r="Q20" s="44" t="s">
        <v>27</v>
      </c>
      <c r="R20" s="44" t="s">
        <v>27</v>
      </c>
      <c r="S20" s="44" t="s">
        <v>27</v>
      </c>
      <c r="T20" s="52"/>
      <c r="V20" s="3" t="s">
        <v>42</v>
      </c>
    </row>
    <row r="21" spans="1:27" ht="23.1" customHeight="1" x14ac:dyDescent="0.65">
      <c r="B21" s="3" t="s">
        <v>43</v>
      </c>
      <c r="D21" s="51"/>
      <c r="E21" s="41">
        <f t="shared" si="0"/>
        <v>12564</v>
      </c>
      <c r="F21" s="42">
        <f t="shared" si="1"/>
        <v>6499</v>
      </c>
      <c r="G21" s="42">
        <f t="shared" si="1"/>
        <v>6065</v>
      </c>
      <c r="H21" s="41">
        <f t="shared" si="2"/>
        <v>4864</v>
      </c>
      <c r="I21" s="41">
        <v>2507</v>
      </c>
      <c r="J21" s="41">
        <v>2357</v>
      </c>
      <c r="K21" s="44">
        <f t="shared" si="3"/>
        <v>5255</v>
      </c>
      <c r="L21" s="44">
        <v>2720</v>
      </c>
      <c r="M21" s="44">
        <v>2535</v>
      </c>
      <c r="N21" s="44">
        <f t="shared" si="4"/>
        <v>2445</v>
      </c>
      <c r="O21" s="44">
        <v>1272</v>
      </c>
      <c r="P21" s="44">
        <v>1173</v>
      </c>
      <c r="Q21" s="44" t="s">
        <v>27</v>
      </c>
      <c r="R21" s="44" t="s">
        <v>27</v>
      </c>
      <c r="S21" s="44" t="s">
        <v>27</v>
      </c>
      <c r="T21" s="52"/>
      <c r="V21" s="3" t="s">
        <v>44</v>
      </c>
    </row>
    <row r="22" spans="1:27" ht="23.1" customHeight="1" x14ac:dyDescent="0.65">
      <c r="B22" s="3" t="s">
        <v>45</v>
      </c>
      <c r="D22" s="51"/>
      <c r="E22" s="41">
        <f t="shared" si="0"/>
        <v>12773</v>
      </c>
      <c r="F22" s="42">
        <f t="shared" si="1"/>
        <v>6582</v>
      </c>
      <c r="G22" s="42">
        <f t="shared" si="1"/>
        <v>6191</v>
      </c>
      <c r="H22" s="41">
        <f t="shared" si="2"/>
        <v>5039</v>
      </c>
      <c r="I22" s="41">
        <v>2627</v>
      </c>
      <c r="J22" s="41">
        <v>2412</v>
      </c>
      <c r="K22" s="44">
        <f t="shared" si="3"/>
        <v>5295</v>
      </c>
      <c r="L22" s="44">
        <v>2664</v>
      </c>
      <c r="M22" s="44">
        <v>2631</v>
      </c>
      <c r="N22" s="44">
        <f t="shared" si="4"/>
        <v>2439</v>
      </c>
      <c r="O22" s="44">
        <v>1291</v>
      </c>
      <c r="P22" s="44">
        <v>1148</v>
      </c>
      <c r="Q22" s="44" t="s">
        <v>27</v>
      </c>
      <c r="R22" s="44" t="s">
        <v>27</v>
      </c>
      <c r="S22" s="44" t="s">
        <v>27</v>
      </c>
      <c r="T22" s="52"/>
      <c r="V22" s="3" t="s">
        <v>46</v>
      </c>
    </row>
    <row r="23" spans="1:27" ht="23.1" customHeight="1" x14ac:dyDescent="0.65">
      <c r="B23" s="3" t="s">
        <v>47</v>
      </c>
      <c r="D23" s="51"/>
      <c r="E23" s="41">
        <f t="shared" si="0"/>
        <v>12617</v>
      </c>
      <c r="F23" s="42">
        <f t="shared" si="1"/>
        <v>6491</v>
      </c>
      <c r="G23" s="42">
        <f t="shared" si="1"/>
        <v>6126</v>
      </c>
      <c r="H23" s="41">
        <f t="shared" si="2"/>
        <v>4886</v>
      </c>
      <c r="I23" s="41">
        <v>2546</v>
      </c>
      <c r="J23" s="41">
        <v>2340</v>
      </c>
      <c r="K23" s="44">
        <f t="shared" si="3"/>
        <v>5386</v>
      </c>
      <c r="L23" s="44">
        <v>2682</v>
      </c>
      <c r="M23" s="44">
        <v>2704</v>
      </c>
      <c r="N23" s="44">
        <f t="shared" si="4"/>
        <v>2345</v>
      </c>
      <c r="O23" s="44">
        <v>1263</v>
      </c>
      <c r="P23" s="44">
        <v>1082</v>
      </c>
      <c r="Q23" s="44" t="s">
        <v>27</v>
      </c>
      <c r="R23" s="44" t="s">
        <v>27</v>
      </c>
      <c r="S23" s="44" t="s">
        <v>27</v>
      </c>
      <c r="T23" s="52"/>
      <c r="V23" s="3" t="s">
        <v>48</v>
      </c>
    </row>
    <row r="24" spans="1:27" ht="23.1" customHeight="1" x14ac:dyDescent="0.65">
      <c r="B24" s="3" t="s">
        <v>49</v>
      </c>
      <c r="D24" s="51"/>
      <c r="E24" s="41">
        <f t="shared" si="0"/>
        <v>12569</v>
      </c>
      <c r="F24" s="42">
        <f t="shared" si="1"/>
        <v>6418</v>
      </c>
      <c r="G24" s="42">
        <f t="shared" si="1"/>
        <v>6151</v>
      </c>
      <c r="H24" s="41">
        <f t="shared" si="2"/>
        <v>5056</v>
      </c>
      <c r="I24" s="41">
        <v>2632</v>
      </c>
      <c r="J24" s="41">
        <v>2424</v>
      </c>
      <c r="K24" s="44">
        <f t="shared" si="3"/>
        <v>5146</v>
      </c>
      <c r="L24" s="44">
        <v>2550</v>
      </c>
      <c r="M24" s="44">
        <v>2596</v>
      </c>
      <c r="N24" s="44">
        <f t="shared" si="4"/>
        <v>2367</v>
      </c>
      <c r="O24" s="44">
        <v>1236</v>
      </c>
      <c r="P24" s="44">
        <v>1131</v>
      </c>
      <c r="Q24" s="44" t="s">
        <v>27</v>
      </c>
      <c r="R24" s="44" t="s">
        <v>27</v>
      </c>
      <c r="S24" s="44" t="s">
        <v>27</v>
      </c>
      <c r="T24" s="52"/>
      <c r="V24" s="3" t="s">
        <v>50</v>
      </c>
    </row>
    <row r="25" spans="1:27" ht="23.1" customHeight="1" x14ac:dyDescent="0.65">
      <c r="B25" s="3" t="s">
        <v>51</v>
      </c>
      <c r="D25" s="51"/>
      <c r="E25" s="41">
        <f t="shared" si="0"/>
        <v>12270</v>
      </c>
      <c r="F25" s="42">
        <f t="shared" si="1"/>
        <v>6245</v>
      </c>
      <c r="G25" s="42">
        <f t="shared" si="1"/>
        <v>6025</v>
      </c>
      <c r="H25" s="41">
        <f t="shared" si="2"/>
        <v>4799</v>
      </c>
      <c r="I25" s="41">
        <v>2503</v>
      </c>
      <c r="J25" s="41">
        <v>2296</v>
      </c>
      <c r="K25" s="44">
        <f t="shared" si="3"/>
        <v>5133</v>
      </c>
      <c r="L25" s="44">
        <v>2527</v>
      </c>
      <c r="M25" s="44">
        <v>2606</v>
      </c>
      <c r="N25" s="44">
        <f>+O25+P25</f>
        <v>2338</v>
      </c>
      <c r="O25" s="44">
        <v>1215</v>
      </c>
      <c r="P25" s="44">
        <v>1123</v>
      </c>
      <c r="Q25" s="44" t="s">
        <v>27</v>
      </c>
      <c r="R25" s="44" t="s">
        <v>27</v>
      </c>
      <c r="S25" s="44" t="s">
        <v>27</v>
      </c>
      <c r="T25" s="52"/>
      <c r="V25" s="3" t="s">
        <v>52</v>
      </c>
    </row>
    <row r="26" spans="1:27" s="27" customFormat="1" ht="23.1" customHeight="1" x14ac:dyDescent="0.65">
      <c r="A26" s="27" t="s">
        <v>53</v>
      </c>
      <c r="D26" s="49"/>
      <c r="E26" s="24">
        <f t="shared" si="0"/>
        <v>34248</v>
      </c>
      <c r="F26" s="25">
        <f>+I26+L26</f>
        <v>16830</v>
      </c>
      <c r="G26" s="25">
        <f>+J26+M26</f>
        <v>17418</v>
      </c>
      <c r="H26" s="24">
        <f t="shared" si="2"/>
        <v>25974</v>
      </c>
      <c r="I26" s="24">
        <f>I27+I28+I29</f>
        <v>13116</v>
      </c>
      <c r="J26" s="24">
        <f>J27+J28+J29</f>
        <v>12858</v>
      </c>
      <c r="K26" s="33">
        <f t="shared" si="3"/>
        <v>8274</v>
      </c>
      <c r="L26" s="24">
        <f>L27+L28+L29</f>
        <v>3714</v>
      </c>
      <c r="M26" s="24">
        <f>M27+M28+M29</f>
        <v>4560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6"/>
      <c r="U26" s="50" t="s">
        <v>54</v>
      </c>
      <c r="V26" s="53"/>
    </row>
    <row r="27" spans="1:27" ht="23.1" customHeight="1" x14ac:dyDescent="0.65">
      <c r="B27" s="3" t="s">
        <v>55</v>
      </c>
      <c r="D27" s="51"/>
      <c r="E27" s="41">
        <f t="shared" si="0"/>
        <v>11387</v>
      </c>
      <c r="F27" s="42">
        <f t="shared" ref="F27:G33" si="5">+I27+L27</f>
        <v>5621</v>
      </c>
      <c r="G27" s="42">
        <f t="shared" si="5"/>
        <v>5766</v>
      </c>
      <c r="H27" s="41">
        <f t="shared" si="2"/>
        <v>8702</v>
      </c>
      <c r="I27" s="41">
        <v>4395</v>
      </c>
      <c r="J27" s="41">
        <v>4307</v>
      </c>
      <c r="K27" s="44">
        <f t="shared" si="3"/>
        <v>2685</v>
      </c>
      <c r="L27" s="44">
        <v>1226</v>
      </c>
      <c r="M27" s="44">
        <v>1459</v>
      </c>
      <c r="N27" s="44" t="s">
        <v>27</v>
      </c>
      <c r="O27" s="44" t="s">
        <v>27</v>
      </c>
      <c r="P27" s="44" t="s">
        <v>27</v>
      </c>
      <c r="Q27" s="44" t="s">
        <v>27</v>
      </c>
      <c r="R27" s="44" t="s">
        <v>27</v>
      </c>
      <c r="S27" s="44" t="s">
        <v>27</v>
      </c>
      <c r="T27" s="52"/>
      <c r="V27" s="3" t="s">
        <v>56</v>
      </c>
    </row>
    <row r="28" spans="1:27" ht="23.1" customHeight="1" x14ac:dyDescent="0.65">
      <c r="B28" s="3" t="s">
        <v>57</v>
      </c>
      <c r="D28" s="51"/>
      <c r="E28" s="41">
        <f t="shared" si="0"/>
        <v>11531</v>
      </c>
      <c r="F28" s="42">
        <f t="shared" si="5"/>
        <v>5709</v>
      </c>
      <c r="G28" s="42">
        <f t="shared" si="5"/>
        <v>5822</v>
      </c>
      <c r="H28" s="41">
        <f t="shared" si="2"/>
        <v>8667</v>
      </c>
      <c r="I28" s="41">
        <v>4409</v>
      </c>
      <c r="J28" s="41">
        <v>4258</v>
      </c>
      <c r="K28" s="44">
        <f t="shared" si="3"/>
        <v>2864</v>
      </c>
      <c r="L28" s="44">
        <v>1300</v>
      </c>
      <c r="M28" s="44">
        <v>1564</v>
      </c>
      <c r="N28" s="44" t="s">
        <v>27</v>
      </c>
      <c r="O28" s="44" t="s">
        <v>27</v>
      </c>
      <c r="P28" s="44" t="s">
        <v>27</v>
      </c>
      <c r="Q28" s="44" t="s">
        <v>27</v>
      </c>
      <c r="R28" s="44" t="s">
        <v>27</v>
      </c>
      <c r="S28" s="44" t="s">
        <v>27</v>
      </c>
      <c r="T28" s="52"/>
      <c r="V28" s="3" t="s">
        <v>58</v>
      </c>
    </row>
    <row r="29" spans="1:27" ht="23.1" customHeight="1" x14ac:dyDescent="0.65">
      <c r="B29" s="3" t="s">
        <v>59</v>
      </c>
      <c r="D29" s="51"/>
      <c r="E29" s="41">
        <f t="shared" si="0"/>
        <v>11330</v>
      </c>
      <c r="F29" s="42">
        <f t="shared" si="5"/>
        <v>5500</v>
      </c>
      <c r="G29" s="42">
        <f>+J29+M29</f>
        <v>5830</v>
      </c>
      <c r="H29" s="41">
        <f t="shared" si="2"/>
        <v>8605</v>
      </c>
      <c r="I29" s="41">
        <v>4312</v>
      </c>
      <c r="J29" s="41">
        <v>4293</v>
      </c>
      <c r="K29" s="44">
        <f t="shared" si="3"/>
        <v>2725</v>
      </c>
      <c r="L29" s="44">
        <v>1188</v>
      </c>
      <c r="M29" s="44">
        <v>1537</v>
      </c>
      <c r="N29" s="44" t="s">
        <v>27</v>
      </c>
      <c r="O29" s="44" t="s">
        <v>27</v>
      </c>
      <c r="P29" s="44" t="s">
        <v>27</v>
      </c>
      <c r="Q29" s="44" t="s">
        <v>27</v>
      </c>
      <c r="R29" s="44" t="s">
        <v>27</v>
      </c>
      <c r="S29" s="44" t="s">
        <v>27</v>
      </c>
      <c r="T29" s="52"/>
      <c r="V29" s="3" t="s">
        <v>60</v>
      </c>
    </row>
    <row r="30" spans="1:27" s="27" customFormat="1" ht="23.1" customHeight="1" x14ac:dyDescent="0.65">
      <c r="A30" s="27" t="s">
        <v>61</v>
      </c>
      <c r="D30" s="49"/>
      <c r="E30" s="24">
        <f t="shared" si="0"/>
        <v>23510</v>
      </c>
      <c r="F30" s="25">
        <f t="shared" si="5"/>
        <v>9358</v>
      </c>
      <c r="G30" s="25">
        <f t="shared" si="5"/>
        <v>14152</v>
      </c>
      <c r="H30" s="24">
        <f t="shared" si="2"/>
        <v>19222</v>
      </c>
      <c r="I30" s="24">
        <f>I31+I32+I33</f>
        <v>7789</v>
      </c>
      <c r="J30" s="24">
        <f>J31+J32+J33</f>
        <v>11433</v>
      </c>
      <c r="K30" s="33">
        <f t="shared" si="3"/>
        <v>4288</v>
      </c>
      <c r="L30" s="24">
        <f>L31+L32+L33</f>
        <v>1569</v>
      </c>
      <c r="M30" s="24">
        <f>M31+M32+M33</f>
        <v>2719</v>
      </c>
      <c r="N30" s="24" t="s">
        <v>27</v>
      </c>
      <c r="O30" s="24" t="s">
        <v>27</v>
      </c>
      <c r="P30" s="24" t="s">
        <v>27</v>
      </c>
      <c r="Q30" s="24" t="s">
        <v>27</v>
      </c>
      <c r="R30" s="24" t="s">
        <v>27</v>
      </c>
      <c r="S30" s="24" t="s">
        <v>27</v>
      </c>
      <c r="T30" s="26"/>
      <c r="U30" s="50" t="s">
        <v>62</v>
      </c>
      <c r="V30" s="53"/>
    </row>
    <row r="31" spans="1:27" ht="23.1" customHeight="1" x14ac:dyDescent="0.65">
      <c r="B31" s="3" t="s">
        <v>63</v>
      </c>
      <c r="D31" s="51"/>
      <c r="E31" s="41">
        <f t="shared" si="0"/>
        <v>8243</v>
      </c>
      <c r="F31" s="42">
        <f t="shared" si="5"/>
        <v>3308</v>
      </c>
      <c r="G31" s="42">
        <f t="shared" si="5"/>
        <v>4935</v>
      </c>
      <c r="H31" s="41">
        <f t="shared" si="2"/>
        <v>6721</v>
      </c>
      <c r="I31" s="41">
        <v>2748</v>
      </c>
      <c r="J31" s="41">
        <v>3973</v>
      </c>
      <c r="K31" s="44">
        <f t="shared" si="3"/>
        <v>1522</v>
      </c>
      <c r="L31" s="44">
        <v>560</v>
      </c>
      <c r="M31" s="44">
        <v>962</v>
      </c>
      <c r="N31" s="44" t="s">
        <v>27</v>
      </c>
      <c r="O31" s="44" t="s">
        <v>27</v>
      </c>
      <c r="P31" s="44" t="s">
        <v>27</v>
      </c>
      <c r="Q31" s="44" t="s">
        <v>27</v>
      </c>
      <c r="R31" s="44" t="s">
        <v>27</v>
      </c>
      <c r="S31" s="44" t="s">
        <v>27</v>
      </c>
      <c r="T31" s="52"/>
      <c r="V31" s="3" t="s">
        <v>64</v>
      </c>
    </row>
    <row r="32" spans="1:27" ht="23.1" customHeight="1" x14ac:dyDescent="0.65">
      <c r="B32" s="3" t="s">
        <v>65</v>
      </c>
      <c r="D32" s="51"/>
      <c r="E32" s="41">
        <f t="shared" si="0"/>
        <v>7834</v>
      </c>
      <c r="F32" s="42">
        <f t="shared" si="5"/>
        <v>3151</v>
      </c>
      <c r="G32" s="42">
        <f t="shared" si="5"/>
        <v>4683</v>
      </c>
      <c r="H32" s="41">
        <f t="shared" si="2"/>
        <v>6398</v>
      </c>
      <c r="I32" s="41">
        <v>2658</v>
      </c>
      <c r="J32" s="41">
        <v>3740</v>
      </c>
      <c r="K32" s="44">
        <f t="shared" si="3"/>
        <v>1436</v>
      </c>
      <c r="L32" s="44">
        <v>493</v>
      </c>
      <c r="M32" s="44">
        <v>943</v>
      </c>
      <c r="N32" s="44" t="s">
        <v>27</v>
      </c>
      <c r="O32" s="44" t="s">
        <v>27</v>
      </c>
      <c r="P32" s="44" t="s">
        <v>27</v>
      </c>
      <c r="Q32" s="44" t="s">
        <v>27</v>
      </c>
      <c r="R32" s="44" t="s">
        <v>27</v>
      </c>
      <c r="S32" s="44" t="s">
        <v>27</v>
      </c>
      <c r="T32" s="52"/>
      <c r="V32" s="3" t="s">
        <v>66</v>
      </c>
    </row>
    <row r="33" spans="1:22" ht="23.1" customHeight="1" x14ac:dyDescent="0.65">
      <c r="B33" s="3" t="s">
        <v>67</v>
      </c>
      <c r="D33" s="51"/>
      <c r="E33" s="41">
        <f>+F33+G33</f>
        <v>7433</v>
      </c>
      <c r="F33" s="42">
        <f t="shared" si="5"/>
        <v>2899</v>
      </c>
      <c r="G33" s="42">
        <f t="shared" si="5"/>
        <v>4534</v>
      </c>
      <c r="H33" s="41">
        <f>I33+J33</f>
        <v>6103</v>
      </c>
      <c r="I33" s="41">
        <v>2383</v>
      </c>
      <c r="J33" s="41">
        <v>3720</v>
      </c>
      <c r="K33" s="44">
        <f t="shared" si="3"/>
        <v>1330</v>
      </c>
      <c r="L33" s="44">
        <v>516</v>
      </c>
      <c r="M33" s="44">
        <v>814</v>
      </c>
      <c r="N33" s="44" t="s">
        <v>27</v>
      </c>
      <c r="O33" s="44" t="s">
        <v>27</v>
      </c>
      <c r="P33" s="44" t="s">
        <v>27</v>
      </c>
      <c r="Q33" s="44" t="s">
        <v>27</v>
      </c>
      <c r="R33" s="44" t="s">
        <v>27</v>
      </c>
      <c r="S33" s="44" t="s">
        <v>27</v>
      </c>
      <c r="T33" s="52"/>
      <c r="V33" s="3" t="s">
        <v>68</v>
      </c>
    </row>
    <row r="34" spans="1:22" ht="9.9499999999999993" customHeight="1" x14ac:dyDescent="0.65">
      <c r="A34" s="54"/>
      <c r="B34" s="54"/>
      <c r="C34" s="54"/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4"/>
      <c r="V34" s="54"/>
    </row>
    <row r="35" spans="1:22" s="58" customFormat="1" ht="27" hidden="1" customHeight="1" x14ac:dyDescent="0.65">
      <c r="B35" s="58" t="s">
        <v>69</v>
      </c>
      <c r="J35" s="58" t="s">
        <v>70</v>
      </c>
    </row>
    <row r="36" spans="1:22" s="58" customFormat="1" ht="27" hidden="1" customHeight="1" x14ac:dyDescent="0.65">
      <c r="B36" s="58" t="s">
        <v>71</v>
      </c>
    </row>
    <row r="37" spans="1:22" s="58" customFormat="1" ht="27" hidden="1" customHeight="1" x14ac:dyDescent="0.65">
      <c r="B37" s="58" t="s">
        <v>72</v>
      </c>
    </row>
    <row r="38" spans="1:22" s="58" customFormat="1" ht="27" hidden="1" customHeight="1" x14ac:dyDescent="0.65">
      <c r="B38" s="58" t="s">
        <v>73</v>
      </c>
    </row>
    <row r="39" spans="1:22" s="58" customFormat="1" ht="27" hidden="1" customHeight="1" x14ac:dyDescent="0.65">
      <c r="B39" s="58" t="s">
        <v>74</v>
      </c>
    </row>
    <row r="40" spans="1:22" ht="27.75" x14ac:dyDescent="0.65">
      <c r="B40" s="3" t="s">
        <v>75</v>
      </c>
      <c r="J40" s="3" t="s">
        <v>76</v>
      </c>
    </row>
    <row r="41" spans="1:22" s="59" customFormat="1" ht="27" customHeight="1" x14ac:dyDescent="0.65">
      <c r="C41" s="59" t="s">
        <v>77</v>
      </c>
      <c r="J41" s="59" t="s">
        <v>78</v>
      </c>
    </row>
  </sheetData>
  <mergeCells count="21">
    <mergeCell ref="T4:V11"/>
    <mergeCell ref="E5:G5"/>
    <mergeCell ref="H5:J5"/>
    <mergeCell ref="K5:M5"/>
    <mergeCell ref="N5:P5"/>
    <mergeCell ref="Q5:S5"/>
    <mergeCell ref="H6:J6"/>
    <mergeCell ref="K6:M6"/>
    <mergeCell ref="N6:P6"/>
    <mergeCell ref="Q6:S6"/>
    <mergeCell ref="H7:J7"/>
    <mergeCell ref="K7:M7"/>
    <mergeCell ref="N7:P7"/>
    <mergeCell ref="H8:J8"/>
    <mergeCell ref="K8:M8"/>
    <mergeCell ref="N8:P8"/>
    <mergeCell ref="K9:M9"/>
    <mergeCell ref="A13:D13"/>
    <mergeCell ref="A4:D11"/>
    <mergeCell ref="E4:G4"/>
    <mergeCell ref="H4:S4"/>
  </mergeCells>
  <printOptions horizontalCentered="1"/>
  <pageMargins left="0.43307086614173229" right="0.86614173228346458" top="0.59055118110236227" bottom="0.59055118110236227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T-3.6</vt:lpstr>
    </vt:vector>
  </TitlesOfParts>
  <Company>nsonontburi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2014-11-24T03:23:38Z</dcterms:created>
  <dcterms:modified xsi:type="dcterms:W3CDTF">2014-11-24T03:25:14Z</dcterms:modified>
</cp:coreProperties>
</file>