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0" windowWidth="19815" windowHeight="7650"/>
  </bookViews>
  <sheets>
    <sheet name="t5 D" sheetId="1" r:id="rId1"/>
  </sheets>
  <calcPr calcId="124519"/>
</workbook>
</file>

<file path=xl/calcChain.xml><?xml version="1.0" encoding="utf-8"?>
<calcChain xmlns="http://schemas.openxmlformats.org/spreadsheetml/2006/main">
  <c r="B6" i="1"/>
  <c r="I6"/>
  <c r="H6" s="1"/>
  <c r="J6"/>
  <c r="K6"/>
  <c r="L6"/>
  <c r="M6"/>
  <c r="B7"/>
  <c r="H7"/>
  <c r="K7" s="1"/>
  <c r="L7"/>
  <c r="M7" s="1"/>
  <c r="B8"/>
  <c r="H8"/>
  <c r="K8"/>
  <c r="L8"/>
  <c r="M8"/>
  <c r="B9"/>
  <c r="I9"/>
  <c r="J9"/>
  <c r="B10"/>
  <c r="H10"/>
  <c r="K10"/>
  <c r="L10"/>
  <c r="M10"/>
  <c r="B11"/>
  <c r="H11"/>
  <c r="K11" s="1"/>
  <c r="L11"/>
  <c r="M11" s="1"/>
  <c r="B12"/>
  <c r="H12"/>
  <c r="K12"/>
  <c r="L12"/>
  <c r="M12"/>
  <c r="B13"/>
  <c r="H13"/>
  <c r="K13" s="1"/>
  <c r="L13"/>
  <c r="M13" s="1"/>
  <c r="B14"/>
  <c r="H14"/>
  <c r="K14"/>
  <c r="L14"/>
  <c r="M14"/>
  <c r="B15"/>
  <c r="H15"/>
  <c r="K15" s="1"/>
  <c r="L15"/>
  <c r="M15" s="1"/>
  <c r="B16"/>
  <c r="I16"/>
  <c r="J16"/>
  <c r="B17"/>
  <c r="H17"/>
  <c r="H16" s="1"/>
  <c r="L17"/>
  <c r="B18"/>
  <c r="H18"/>
  <c r="K18"/>
  <c r="L18"/>
  <c r="M18"/>
  <c r="B19"/>
  <c r="H19"/>
  <c r="K19" s="1"/>
  <c r="L19"/>
  <c r="M19" s="1"/>
  <c r="B20"/>
  <c r="H20"/>
  <c r="K20"/>
  <c r="L20"/>
  <c r="M20"/>
  <c r="B21"/>
  <c r="H21"/>
  <c r="K21" s="1"/>
  <c r="L21"/>
  <c r="M21" s="1"/>
  <c r="B22"/>
  <c r="H22"/>
  <c r="K22"/>
  <c r="L22"/>
  <c r="M22"/>
  <c r="B23"/>
  <c r="H23"/>
  <c r="K23" s="1"/>
  <c r="L23"/>
  <c r="M23" s="1"/>
  <c r="B24"/>
  <c r="I24"/>
  <c r="J24"/>
  <c r="B25"/>
  <c r="H25"/>
  <c r="H24" s="1"/>
  <c r="L25"/>
  <c r="B26"/>
  <c r="H26"/>
  <c r="K26"/>
  <c r="L26"/>
  <c r="M26"/>
  <c r="B27"/>
  <c r="H27"/>
  <c r="K27" s="1"/>
  <c r="L27"/>
  <c r="M27" s="1"/>
  <c r="B28"/>
  <c r="H28"/>
  <c r="K28"/>
  <c r="L28"/>
  <c r="M28"/>
  <c r="B29"/>
  <c r="H29"/>
  <c r="K29" s="1"/>
  <c r="L29"/>
  <c r="M29" s="1"/>
  <c r="B30"/>
  <c r="H30"/>
  <c r="K30"/>
  <c r="L30"/>
  <c r="M30"/>
  <c r="B31"/>
  <c r="H31"/>
  <c r="K31" s="1"/>
  <c r="L31"/>
  <c r="M31" s="1"/>
  <c r="B32"/>
  <c r="H32"/>
  <c r="K32"/>
  <c r="L32"/>
  <c r="M32"/>
  <c r="B33"/>
  <c r="H33"/>
  <c r="K33" s="1"/>
  <c r="L33"/>
  <c r="M33" s="1"/>
  <c r="L24" l="1"/>
  <c r="K24"/>
  <c r="L16"/>
  <c r="M16" s="1"/>
  <c r="K16"/>
  <c r="H9"/>
  <c r="K25"/>
  <c r="M25" s="1"/>
  <c r="K17"/>
  <c r="M17" s="1"/>
  <c r="K9" l="1"/>
  <c r="L9"/>
  <c r="M24"/>
  <c r="M9" l="1"/>
</calcChain>
</file>

<file path=xl/sharedStrings.xml><?xml version="1.0" encoding="utf-8"?>
<sst xmlns="http://schemas.openxmlformats.org/spreadsheetml/2006/main" count="38" uniqueCount="38">
  <si>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</si>
  <si>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2556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</si>
  <si>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</si>
  <si>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</si>
  <si>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</si>
  <si>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</si>
  <si>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</si>
  <si>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</si>
  <si>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</si>
  <si>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</si>
  <si>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</si>
  <si>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</si>
  <si>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</si>
  <si>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</si>
  <si>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</si>
  <si>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</si>
  <si>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</si>
  <si>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</si>
  <si>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</si>
  <si>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</si>
  <si>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</si>
  <si>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</si>
  <si>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</si>
  <si>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</si>
  <si>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</si>
  <si>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</si>
  <si>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</si>
  <si>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</si>
  <si>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</si>
  <si>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</si>
  <si>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</si>
  <si>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ไม่เคยพบเห็น/ไม่เคยรับรู้</t>
  </si>
  <si>
    <t>เคยพบเห็น/เคยรับรู้</t>
  </si>
  <si>
    <t>การพบเห็นและรับรู้สถานการณ์ปัญหายาเสพติด</t>
  </si>
  <si>
    <t>รวม</t>
  </si>
  <si>
    <t>ลักษณะทางประชากรและสังคม</t>
  </si>
  <si>
    <t xml:space="preserve">              ในหมู่บ้าน/ชุมชนที่พักอาศัย (แหล่งมั่วสุมค้ายาเสพติด)  และลักษณะทางประชากร/สังคม   </t>
  </si>
  <si>
    <r>
      <t>ตาราง  5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จำแนกตามการพบเห็นและรับรู้สถานการณ์ปัญหายาเสพติด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</si>
</sst>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164" fontId="4" fillId="0" borderId="0" xfId="0" applyNumberFormat="1" applyFont="1"/>
    <xf numFmtId="1" fontId="4" fillId="0" borderId="0" xfId="0" applyNumberFormat="1" applyFont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indent="2"/>
    </xf>
    <xf numFmtId="1" fontId="1" fillId="0" borderId="0" xfId="0" applyNumberFormat="1" applyFont="1"/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 indent="2"/>
    </xf>
    <xf numFmtId="164" fontId="1" fillId="0" borderId="0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indent="2"/>
    </xf>
    <xf numFmtId="0" fontId="2" fillId="0" borderId="0" xfId="0" applyFont="1"/>
    <xf numFmtId="1" fontId="2" fillId="0" borderId="0" xfId="0" applyNumberFormat="1" applyFont="1"/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indent="1"/>
    </xf>
    <xf numFmtId="1" fontId="3" fillId="0" borderId="0" xfId="0" applyNumberFormat="1" applyFont="1"/>
    <xf numFmtId="164" fontId="3" fillId="0" borderId="0" xfId="0" applyNumberFormat="1" applyFont="1"/>
    <xf numFmtId="0" fontId="3" fillId="0" borderId="3" xfId="0" applyFont="1" applyBorder="1" applyAlignment="1">
      <alignment horizontal="left" indent="2"/>
    </xf>
    <xf numFmtId="0" fontId="2" fillId="0" borderId="2" xfId="0" applyFont="1" applyBorder="1" applyAlignment="1">
      <alignment horizontal="left" indent="1"/>
    </xf>
    <xf numFmtId="164" fontId="1" fillId="0" borderId="4" xfId="0" applyNumberFormat="1" applyFont="1" applyBorder="1"/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inden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1" fillId="0" borderId="0" xfId="0" applyNumberFormat="1" applyFont="1" applyAlignment="1"/>
    <xf numFmtId="0" fontId="1" fillId="0" borderId="0" xfId="0" applyFont="1" applyAlignment="1"/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8"/>
  <sheetViews>
    <sheetView tabSelected="1" workbookViewId="0">
      <selection sqref="A1:D1"/>
    </sheetView>
  </sheetViews>
  <sheetFormatPr defaultRowHeight="23.25" customHeight="1"/>
  <cols>
    <col min="1" max="1" width="38.7109375" style="1" customWidth="1"/>
    <col min="2" max="2" width="12.7109375" style="1" customWidth="1"/>
    <col min="3" max="4" width="21.7109375" style="1" customWidth="1"/>
    <col min="5" max="6" width="1.140625" style="1" customWidth="1"/>
    <col min="7" max="7" width="5.7109375" style="2" hidden="1" customWidth="1"/>
    <col min="8" max="12" width="8.5703125" style="2" hidden="1" customWidth="1"/>
    <col min="13" max="13" width="8.5703125" style="1" hidden="1" customWidth="1"/>
    <col min="14" max="21" width="0" style="1" hidden="1" customWidth="1"/>
    <col min="22" max="23" width="9.140625" style="1" hidden="1" customWidth="1"/>
    <col min="24" max="25" width="0" style="1" hidden="1" customWidth="1"/>
    <col min="26" max="16384" width="9.140625" style="1"/>
  </cols>
  <sheetData>
    <row r="1" spans="1:13" s="1" customFormat="1" ht="23.25" customHeight="1">
      <c r="A1" s="39" t="s">
        <v>37</v>
      </c>
      <c r="B1" s="39"/>
      <c r="C1" s="39"/>
      <c r="D1" s="39"/>
      <c r="E1" s="36"/>
      <c r="F1" s="36"/>
      <c r="G1" s="35"/>
      <c r="H1" s="2"/>
      <c r="I1" s="2"/>
      <c r="J1" s="2"/>
      <c r="K1" s="2"/>
      <c r="L1" s="2"/>
    </row>
    <row r="2" spans="1:13" s="1" customFormat="1" ht="23.25" customHeight="1">
      <c r="A2" s="38" t="s">
        <v>36</v>
      </c>
      <c r="B2" s="38"/>
      <c r="C2" s="38"/>
      <c r="D2" s="38"/>
      <c r="E2" s="36"/>
      <c r="F2" s="36"/>
      <c r="G2" s="35"/>
      <c r="H2" s="2"/>
      <c r="I2" s="2"/>
      <c r="J2" s="2"/>
      <c r="K2" s="2"/>
      <c r="L2" s="2"/>
    </row>
    <row r="3" spans="1:13" s="1" customFormat="1" ht="9" customHeight="1">
      <c r="A3" s="37"/>
      <c r="B3" s="37"/>
      <c r="C3" s="37"/>
      <c r="D3" s="37"/>
      <c r="E3" s="36"/>
      <c r="F3" s="36"/>
      <c r="G3" s="35"/>
      <c r="H3" s="2"/>
      <c r="I3" s="2"/>
      <c r="J3" s="2"/>
      <c r="K3" s="2"/>
      <c r="L3" s="2"/>
    </row>
    <row r="4" spans="1:13" s="1" customFormat="1" ht="23.25" customHeight="1">
      <c r="A4" s="34" t="s">
        <v>35</v>
      </c>
      <c r="B4" s="34" t="s">
        <v>34</v>
      </c>
      <c r="C4" s="33" t="s">
        <v>33</v>
      </c>
      <c r="D4" s="32"/>
      <c r="G4" s="2"/>
      <c r="H4" s="2"/>
      <c r="I4" s="2"/>
      <c r="J4" s="2"/>
      <c r="K4" s="2"/>
      <c r="L4" s="2"/>
    </row>
    <row r="5" spans="1:13" s="1" customFormat="1" ht="23.25" customHeight="1">
      <c r="A5" s="31"/>
      <c r="B5" s="31"/>
      <c r="C5" s="30" t="s">
        <v>32</v>
      </c>
      <c r="D5" s="30" t="s">
        <v>31</v>
      </c>
      <c r="G5" s="2"/>
      <c r="H5" s="2"/>
      <c r="I5" s="2"/>
      <c r="J5" s="2"/>
      <c r="K5" s="2"/>
      <c r="L5" s="2"/>
    </row>
    <row r="6" spans="1:13" s="1" customFormat="1" ht="23.25" customHeight="1">
      <c r="A6" s="29" t="s">
        <v>30</v>
      </c>
      <c r="B6" s="28">
        <f>C6+D6</f>
        <v>100</v>
      </c>
      <c r="C6" s="28">
        <v>4</v>
      </c>
      <c r="D6" s="27">
        <v>96</v>
      </c>
      <c r="E6" s="2"/>
      <c r="G6" s="2"/>
      <c r="H6" s="18">
        <f>I6+J6</f>
        <v>800</v>
      </c>
      <c r="I6" s="18">
        <f>SUM(I7:I8)</f>
        <v>32</v>
      </c>
      <c r="J6" s="18">
        <f>SUM(J7:J8)</f>
        <v>768</v>
      </c>
      <c r="K6" s="3">
        <f>(I6/800)*100</f>
        <v>4</v>
      </c>
      <c r="L6" s="3">
        <f>(J6/800)*100</f>
        <v>96</v>
      </c>
      <c r="M6" s="3">
        <f>L6+K6</f>
        <v>100</v>
      </c>
    </row>
    <row r="7" spans="1:13" s="1" customFormat="1" ht="23.25" customHeight="1">
      <c r="A7" s="13" t="s">
        <v>29</v>
      </c>
      <c r="B7" s="14">
        <f>C7+D7</f>
        <v>100</v>
      </c>
      <c r="C7" s="15">
        <v>4.3902439024390238</v>
      </c>
      <c r="D7" s="12">
        <v>95.609756097560975</v>
      </c>
      <c r="G7" s="2"/>
      <c r="H7" s="11">
        <f>I7+J7</f>
        <v>410</v>
      </c>
      <c r="I7" s="11">
        <v>18</v>
      </c>
      <c r="J7" s="11">
        <v>392</v>
      </c>
      <c r="K7" s="2">
        <f>(I7/H7)*100</f>
        <v>4.3902439024390238</v>
      </c>
      <c r="L7" s="2">
        <f>(J7/H7)*100</f>
        <v>95.609756097560975</v>
      </c>
      <c r="M7" s="2">
        <f>L7+K7</f>
        <v>100</v>
      </c>
    </row>
    <row r="8" spans="1:13" s="1" customFormat="1" ht="23.25" customHeight="1">
      <c r="A8" s="13" t="s">
        <v>28</v>
      </c>
      <c r="B8" s="14">
        <f>C8+D8</f>
        <v>100</v>
      </c>
      <c r="C8" s="15">
        <v>3.5897435897435894</v>
      </c>
      <c r="D8" s="12">
        <v>96.410256410256409</v>
      </c>
      <c r="G8" s="2"/>
      <c r="H8" s="11">
        <f>I8+J8</f>
        <v>390</v>
      </c>
      <c r="I8" s="11">
        <v>14</v>
      </c>
      <c r="J8" s="11">
        <v>376</v>
      </c>
      <c r="K8" s="2">
        <f>(I8/H8)*100</f>
        <v>3.5897435897435894</v>
      </c>
      <c r="L8" s="2">
        <f>(J8/H8)*100</f>
        <v>96.410256410256409</v>
      </c>
      <c r="M8" s="2">
        <f>L8+K8</f>
        <v>100</v>
      </c>
    </row>
    <row r="9" spans="1:13" s="17" customFormat="1" ht="23.25" customHeight="1" thickBot="1">
      <c r="A9" s="25" t="s">
        <v>27</v>
      </c>
      <c r="B9" s="20">
        <f>C9+D9</f>
        <v>100</v>
      </c>
      <c r="C9" s="20">
        <v>4</v>
      </c>
      <c r="D9" s="19">
        <v>96</v>
      </c>
      <c r="E9" s="3"/>
      <c r="G9" s="3"/>
      <c r="H9" s="18">
        <f>SUM(H10:H15)</f>
        <v>800</v>
      </c>
      <c r="I9" s="18">
        <f>SUM(I10:I15)</f>
        <v>32</v>
      </c>
      <c r="J9" s="18">
        <f>SUM(J10:J15)</f>
        <v>768</v>
      </c>
      <c r="K9" s="3">
        <f>(I9/H9)*100</f>
        <v>4</v>
      </c>
      <c r="L9" s="3">
        <f>(J9/H9)*100</f>
        <v>96</v>
      </c>
      <c r="M9" s="3">
        <f>L9+K9</f>
        <v>100</v>
      </c>
    </row>
    <row r="10" spans="1:13" s="1" customFormat="1" ht="23.25" customHeight="1" thickBot="1">
      <c r="A10" s="13" t="s">
        <v>26</v>
      </c>
      <c r="B10" s="15">
        <f>C10+D10</f>
        <v>100</v>
      </c>
      <c r="C10" s="15">
        <v>10</v>
      </c>
      <c r="D10" s="12">
        <v>90</v>
      </c>
      <c r="E10" s="2"/>
      <c r="G10" s="26"/>
      <c r="H10" s="11">
        <f>I10+J10</f>
        <v>30</v>
      </c>
      <c r="I10" s="11">
        <v>3</v>
      </c>
      <c r="J10" s="11">
        <v>27</v>
      </c>
      <c r="K10" s="2">
        <f>(I10/H10)*100</f>
        <v>10</v>
      </c>
      <c r="L10" s="2">
        <f>(J10/H10)*100</f>
        <v>90</v>
      </c>
      <c r="M10" s="2">
        <f>L10+K10</f>
        <v>100</v>
      </c>
    </row>
    <row r="11" spans="1:13" s="1" customFormat="1" ht="23.25" customHeight="1">
      <c r="A11" s="13" t="s">
        <v>25</v>
      </c>
      <c r="B11" s="15">
        <f>C11+D11</f>
        <v>100</v>
      </c>
      <c r="C11" s="15">
        <v>3.4482758620689653</v>
      </c>
      <c r="D11" s="12">
        <v>96.551724137931032</v>
      </c>
      <c r="E11" s="2"/>
      <c r="G11" s="2"/>
      <c r="H11" s="11">
        <f>I11+J11</f>
        <v>116</v>
      </c>
      <c r="I11" s="11">
        <v>4</v>
      </c>
      <c r="J11" s="11">
        <v>112</v>
      </c>
      <c r="K11" s="2">
        <f>(I11/H11)*100</f>
        <v>3.4482758620689653</v>
      </c>
      <c r="L11" s="2">
        <f>(J11/H11)*100</f>
        <v>96.551724137931032</v>
      </c>
      <c r="M11" s="2">
        <f>L11+K11</f>
        <v>100</v>
      </c>
    </row>
    <row r="12" spans="1:13" s="1" customFormat="1" ht="23.25" customHeight="1">
      <c r="A12" s="13" t="s">
        <v>24</v>
      </c>
      <c r="B12" s="15">
        <f>C12+D12</f>
        <v>99.999999999999986</v>
      </c>
      <c r="C12" s="15">
        <v>4.7058823529411766</v>
      </c>
      <c r="D12" s="12">
        <v>95.294117647058812</v>
      </c>
      <c r="E12" s="2"/>
      <c r="G12" s="2"/>
      <c r="H12" s="11">
        <f>I12+J12</f>
        <v>170</v>
      </c>
      <c r="I12" s="11">
        <v>8</v>
      </c>
      <c r="J12" s="11">
        <v>162</v>
      </c>
      <c r="K12" s="2">
        <f>(I12/H12)*100</f>
        <v>4.7058823529411766</v>
      </c>
      <c r="L12" s="2">
        <f>(J12/H12)*100</f>
        <v>95.294117647058812</v>
      </c>
      <c r="M12" s="2">
        <f>L12+K12</f>
        <v>99.999999999999986</v>
      </c>
    </row>
    <row r="13" spans="1:13" s="1" customFormat="1" ht="23.25" customHeight="1">
      <c r="A13" s="13" t="s">
        <v>23</v>
      </c>
      <c r="B13" s="15">
        <f>C13+D13</f>
        <v>100</v>
      </c>
      <c r="C13" s="15">
        <v>5.6224899598393572</v>
      </c>
      <c r="D13" s="12">
        <v>94.377510040160644</v>
      </c>
      <c r="E13" s="2"/>
      <c r="G13" s="2"/>
      <c r="H13" s="11">
        <f>I13+J13</f>
        <v>249</v>
      </c>
      <c r="I13" s="11">
        <v>14</v>
      </c>
      <c r="J13" s="11">
        <v>235</v>
      </c>
      <c r="K13" s="2">
        <f>(I13/H13)*100</f>
        <v>5.6224899598393572</v>
      </c>
      <c r="L13" s="2">
        <f>(J13/H13)*100</f>
        <v>94.377510040160644</v>
      </c>
      <c r="M13" s="2">
        <f>L13+K13</f>
        <v>100</v>
      </c>
    </row>
    <row r="14" spans="1:13" s="1" customFormat="1" ht="23.25" customHeight="1">
      <c r="A14" s="13" t="s">
        <v>22</v>
      </c>
      <c r="B14" s="15">
        <f>C14+D14</f>
        <v>100</v>
      </c>
      <c r="C14" s="15">
        <v>2.1739130434782608</v>
      </c>
      <c r="D14" s="12">
        <v>97.826086956521735</v>
      </c>
      <c r="E14" s="2"/>
      <c r="G14" s="2"/>
      <c r="H14" s="11">
        <f>I14+J14</f>
        <v>138</v>
      </c>
      <c r="I14" s="11">
        <v>3</v>
      </c>
      <c r="J14" s="11">
        <v>135</v>
      </c>
      <c r="K14" s="2">
        <f>(I14/H14)*100</f>
        <v>2.1739130434782608</v>
      </c>
      <c r="L14" s="2">
        <f>(J14/H14)*100</f>
        <v>97.826086956521735</v>
      </c>
      <c r="M14" s="2">
        <f>L14+K14</f>
        <v>100</v>
      </c>
    </row>
    <row r="15" spans="1:13" s="1" customFormat="1" ht="23.25" customHeight="1">
      <c r="A15" s="13" t="s">
        <v>21</v>
      </c>
      <c r="B15" s="15">
        <f>C15+D15</f>
        <v>100</v>
      </c>
      <c r="C15" s="15">
        <v>0</v>
      </c>
      <c r="D15" s="12">
        <v>100</v>
      </c>
      <c r="E15" s="2"/>
      <c r="G15" s="2"/>
      <c r="H15" s="11">
        <f>I15+J15</f>
        <v>97</v>
      </c>
      <c r="I15" s="11">
        <v>0</v>
      </c>
      <c r="J15" s="11">
        <v>97</v>
      </c>
      <c r="K15" s="2">
        <f>(I15/H15)*100</f>
        <v>0</v>
      </c>
      <c r="L15" s="2">
        <f>(J15/H15)*100</f>
        <v>100</v>
      </c>
      <c r="M15" s="2">
        <f>L15+K15</f>
        <v>100</v>
      </c>
    </row>
    <row r="16" spans="1:13" s="17" customFormat="1" ht="23.25" customHeight="1">
      <c r="A16" s="25" t="s">
        <v>20</v>
      </c>
      <c r="B16" s="20">
        <f>C16+D16</f>
        <v>100</v>
      </c>
      <c r="C16" s="20">
        <v>4</v>
      </c>
      <c r="D16" s="19">
        <v>96</v>
      </c>
      <c r="E16" s="3"/>
      <c r="G16" s="3"/>
      <c r="H16" s="18">
        <f>SUM(H17:H23)</f>
        <v>800</v>
      </c>
      <c r="I16" s="18">
        <f>SUM(I17:I23)</f>
        <v>32</v>
      </c>
      <c r="J16" s="18">
        <f>SUM(J17:J23)</f>
        <v>768</v>
      </c>
      <c r="K16" s="3">
        <f>(I16/H16)*100</f>
        <v>4</v>
      </c>
      <c r="L16" s="3">
        <f>(J16/H16)*100</f>
        <v>96</v>
      </c>
      <c r="M16" s="3">
        <f>L16+K16</f>
        <v>100</v>
      </c>
    </row>
    <row r="17" spans="1:13" s="1" customFormat="1" ht="23.25" customHeight="1">
      <c r="A17" s="13" t="s">
        <v>19</v>
      </c>
      <c r="B17" s="15">
        <f>C17+D17</f>
        <v>100</v>
      </c>
      <c r="C17" s="15">
        <v>12.5</v>
      </c>
      <c r="D17" s="12">
        <v>87.5</v>
      </c>
      <c r="E17" s="2"/>
      <c r="G17" s="2"/>
      <c r="H17" s="11">
        <f>I17+J17</f>
        <v>8</v>
      </c>
      <c r="I17" s="11">
        <v>1</v>
      </c>
      <c r="J17" s="11">
        <v>7</v>
      </c>
      <c r="K17" s="2">
        <f>(I17/H17)*100</f>
        <v>12.5</v>
      </c>
      <c r="L17" s="2">
        <f>(J17/H17)*100</f>
        <v>87.5</v>
      </c>
      <c r="M17" s="2">
        <f>L17+K17</f>
        <v>100</v>
      </c>
    </row>
    <row r="18" spans="1:13" s="1" customFormat="1" ht="23.25" customHeight="1">
      <c r="A18" s="13" t="s">
        <v>18</v>
      </c>
      <c r="B18" s="15">
        <f>C18+D18</f>
        <v>100</v>
      </c>
      <c r="C18" s="15">
        <v>2.5590551181102361</v>
      </c>
      <c r="D18" s="12">
        <v>97.440944881889763</v>
      </c>
      <c r="E18" s="2"/>
      <c r="G18" s="2"/>
      <c r="H18" s="11">
        <f>I18+J18</f>
        <v>508</v>
      </c>
      <c r="I18" s="11">
        <v>13</v>
      </c>
      <c r="J18" s="11">
        <v>495</v>
      </c>
      <c r="K18" s="2">
        <f>(I18/H18)*100</f>
        <v>2.5590551181102361</v>
      </c>
      <c r="L18" s="2">
        <f>(J18/H18)*100</f>
        <v>97.440944881889763</v>
      </c>
      <c r="M18" s="2">
        <f>L18+K18</f>
        <v>100</v>
      </c>
    </row>
    <row r="19" spans="1:13" s="1" customFormat="1" ht="23.25" customHeight="1">
      <c r="A19" s="13" t="s">
        <v>17</v>
      </c>
      <c r="B19" s="15">
        <f>C19+D19</f>
        <v>100</v>
      </c>
      <c r="C19" s="15">
        <v>7.6923076923076925</v>
      </c>
      <c r="D19" s="12">
        <v>92.307692307692307</v>
      </c>
      <c r="E19" s="2"/>
      <c r="G19" s="2"/>
      <c r="H19" s="11">
        <f>I19+J19</f>
        <v>104</v>
      </c>
      <c r="I19" s="11">
        <v>8</v>
      </c>
      <c r="J19" s="11">
        <v>96</v>
      </c>
      <c r="K19" s="2">
        <f>(I19/H19)*100</f>
        <v>7.6923076923076925</v>
      </c>
      <c r="L19" s="2">
        <f>(J19/H19)*100</f>
        <v>92.307692307692307</v>
      </c>
      <c r="M19" s="2">
        <f>L19+K19</f>
        <v>100</v>
      </c>
    </row>
    <row r="20" spans="1:13" s="1" customFormat="1" ht="23.25" customHeight="1">
      <c r="A20" s="13" t="s">
        <v>16</v>
      </c>
      <c r="B20" s="15">
        <f>C20+D20</f>
        <v>100</v>
      </c>
      <c r="C20" s="15">
        <v>6.1855670103092786</v>
      </c>
      <c r="D20" s="12">
        <v>93.814432989690715</v>
      </c>
      <c r="E20" s="2"/>
      <c r="G20" s="2"/>
      <c r="H20" s="11">
        <f>I20+J20</f>
        <v>97</v>
      </c>
      <c r="I20" s="11">
        <v>6</v>
      </c>
      <c r="J20" s="11">
        <v>91</v>
      </c>
      <c r="K20" s="2">
        <f>(I20/H20)*100</f>
        <v>6.1855670103092786</v>
      </c>
      <c r="L20" s="2">
        <f>(J20/H20)*100</f>
        <v>93.814432989690715</v>
      </c>
      <c r="M20" s="2">
        <f>L20+K20</f>
        <v>100</v>
      </c>
    </row>
    <row r="21" spans="1:13" s="1" customFormat="1" ht="23.25" customHeight="1">
      <c r="A21" s="13" t="s">
        <v>15</v>
      </c>
      <c r="B21" s="15">
        <f>C21+D21</f>
        <v>99.999999999999986</v>
      </c>
      <c r="C21" s="15">
        <v>5.8823529411764701</v>
      </c>
      <c r="D21" s="12">
        <v>94.117647058823522</v>
      </c>
      <c r="E21" s="2"/>
      <c r="G21" s="2"/>
      <c r="H21" s="11">
        <f>I21+J21</f>
        <v>17</v>
      </c>
      <c r="I21" s="11">
        <v>1</v>
      </c>
      <c r="J21" s="11">
        <v>16</v>
      </c>
      <c r="K21" s="2">
        <f>(I21/H21)*100</f>
        <v>5.8823529411764701</v>
      </c>
      <c r="L21" s="2">
        <f>(J21/H21)*100</f>
        <v>94.117647058823522</v>
      </c>
      <c r="M21" s="2">
        <f>L21+K21</f>
        <v>99.999999999999986</v>
      </c>
    </row>
    <row r="22" spans="1:13" s="1" customFormat="1" ht="23.25" customHeight="1">
      <c r="A22" s="16" t="s">
        <v>14</v>
      </c>
      <c r="B22" s="15">
        <f>C22+D22</f>
        <v>100</v>
      </c>
      <c r="C22" s="15">
        <v>0</v>
      </c>
      <c r="D22" s="12">
        <v>100</v>
      </c>
      <c r="E22" s="2"/>
      <c r="G22" s="2"/>
      <c r="H22" s="11">
        <f>I22+J22</f>
        <v>10</v>
      </c>
      <c r="I22" s="11">
        <v>0</v>
      </c>
      <c r="J22" s="11">
        <v>10</v>
      </c>
      <c r="K22" s="2">
        <f>(I22/H22)*100</f>
        <v>0</v>
      </c>
      <c r="L22" s="2">
        <f>(J22/H22)*100</f>
        <v>100</v>
      </c>
      <c r="M22" s="2">
        <f>L22+K22</f>
        <v>100</v>
      </c>
    </row>
    <row r="23" spans="1:13" s="4" customFormat="1" ht="23.25" customHeight="1">
      <c r="A23" s="24" t="s">
        <v>13</v>
      </c>
      <c r="B23" s="15">
        <f>C23+D23</f>
        <v>100</v>
      </c>
      <c r="C23" s="15">
        <v>5.3571428571428568</v>
      </c>
      <c r="D23" s="12">
        <v>94.642857142857139</v>
      </c>
      <c r="G23" s="23"/>
      <c r="H23" s="11">
        <f>I23+J23</f>
        <v>56</v>
      </c>
      <c r="I23" s="22">
        <v>3</v>
      </c>
      <c r="J23" s="22">
        <v>53</v>
      </c>
      <c r="K23" s="2">
        <f>(I23/H23)*100</f>
        <v>5.3571428571428568</v>
      </c>
      <c r="L23" s="2">
        <f>(J23/H23)*100</f>
        <v>94.642857142857139</v>
      </c>
      <c r="M23" s="2">
        <f>L23+K23</f>
        <v>100</v>
      </c>
    </row>
    <row r="24" spans="1:13" s="17" customFormat="1" ht="23.25" customHeight="1">
      <c r="A24" s="21" t="s">
        <v>12</v>
      </c>
      <c r="B24" s="20">
        <f>C24+D24</f>
        <v>100</v>
      </c>
      <c r="C24" s="20">
        <v>4</v>
      </c>
      <c r="D24" s="19">
        <v>96</v>
      </c>
      <c r="E24" s="3"/>
      <c r="G24" s="3"/>
      <c r="H24" s="18">
        <f>SUM(H25:H33)</f>
        <v>800</v>
      </c>
      <c r="I24" s="18">
        <f>SUM(I25:I33)</f>
        <v>32</v>
      </c>
      <c r="J24" s="18">
        <f>SUM(J25:J33)</f>
        <v>768</v>
      </c>
      <c r="K24" s="3">
        <f>(I24/H24)*100</f>
        <v>4</v>
      </c>
      <c r="L24" s="3">
        <f>(J24/H24)*100</f>
        <v>96</v>
      </c>
      <c r="M24" s="3">
        <f>L24+K24</f>
        <v>100</v>
      </c>
    </row>
    <row r="25" spans="1:13" s="1" customFormat="1" ht="23.25" customHeight="1">
      <c r="A25" s="16" t="s">
        <v>11</v>
      </c>
      <c r="B25" s="15">
        <f>C25+D25</f>
        <v>100</v>
      </c>
      <c r="C25" s="15">
        <v>4.5454545454545459</v>
      </c>
      <c r="D25" s="12">
        <v>95.454545454545453</v>
      </c>
      <c r="E25" s="2"/>
      <c r="G25" s="2"/>
      <c r="H25" s="11">
        <f>I25+J25</f>
        <v>22</v>
      </c>
      <c r="I25" s="11">
        <v>1</v>
      </c>
      <c r="J25" s="11">
        <v>21</v>
      </c>
      <c r="K25" s="2">
        <f>(I25/H25)*100</f>
        <v>4.5454545454545459</v>
      </c>
      <c r="L25" s="2">
        <f>(J25/H25)*100</f>
        <v>95.454545454545453</v>
      </c>
      <c r="M25" s="2">
        <f>L25+K25</f>
        <v>100</v>
      </c>
    </row>
    <row r="26" spans="1:13" s="1" customFormat="1" ht="23.25" customHeight="1">
      <c r="A26" s="13" t="s">
        <v>10</v>
      </c>
      <c r="B26" s="14">
        <f>C26+D26</f>
        <v>100</v>
      </c>
      <c r="C26" s="15">
        <v>0</v>
      </c>
      <c r="D26" s="12">
        <v>100</v>
      </c>
      <c r="E26" s="2"/>
      <c r="G26" s="2"/>
      <c r="H26" s="11">
        <f>I26+J26</f>
        <v>74</v>
      </c>
      <c r="I26" s="11">
        <v>0</v>
      </c>
      <c r="J26" s="11">
        <v>74</v>
      </c>
      <c r="K26" s="2">
        <f>(I26/H26)*100</f>
        <v>0</v>
      </c>
      <c r="L26" s="2">
        <f>(J26/H26)*100</f>
        <v>100</v>
      </c>
      <c r="M26" s="2">
        <f>L26+K26</f>
        <v>100</v>
      </c>
    </row>
    <row r="27" spans="1:13" s="1" customFormat="1" ht="23.25" customHeight="1">
      <c r="A27" s="13" t="s">
        <v>9</v>
      </c>
      <c r="B27" s="14">
        <f>C27+D27</f>
        <v>100</v>
      </c>
      <c r="C27" s="15">
        <v>2.8409090909090908</v>
      </c>
      <c r="D27" s="12">
        <v>97.159090909090907</v>
      </c>
      <c r="E27" s="2"/>
      <c r="G27" s="2"/>
      <c r="H27" s="11">
        <f>I27+J27</f>
        <v>176</v>
      </c>
      <c r="I27" s="11">
        <v>5</v>
      </c>
      <c r="J27" s="11">
        <v>171</v>
      </c>
      <c r="K27" s="2">
        <f>(I27/H27)*100</f>
        <v>2.8409090909090908</v>
      </c>
      <c r="L27" s="2">
        <f>(J27/H27)*100</f>
        <v>97.159090909090907</v>
      </c>
      <c r="M27" s="2">
        <f>L27+K27</f>
        <v>100</v>
      </c>
    </row>
    <row r="28" spans="1:13" s="1" customFormat="1" ht="23.25" customHeight="1">
      <c r="A28" s="13" t="s">
        <v>8</v>
      </c>
      <c r="B28" s="14">
        <f>C28+D28</f>
        <v>100</v>
      </c>
      <c r="C28" s="12">
        <v>6.8965517241379306</v>
      </c>
      <c r="D28" s="12">
        <v>93.103448275862064</v>
      </c>
      <c r="E28" s="2"/>
      <c r="G28" s="2"/>
      <c r="H28" s="11">
        <f>I28+J28</f>
        <v>290</v>
      </c>
      <c r="I28" s="11">
        <v>20</v>
      </c>
      <c r="J28" s="11">
        <v>270</v>
      </c>
      <c r="K28" s="2">
        <f>(I28/H28)*100</f>
        <v>6.8965517241379306</v>
      </c>
      <c r="L28" s="2">
        <f>(J28/H28)*100</f>
        <v>93.103448275862064</v>
      </c>
      <c r="M28" s="2">
        <f>L28+K28</f>
        <v>100</v>
      </c>
    </row>
    <row r="29" spans="1:13" s="1" customFormat="1" ht="23.25" customHeight="1">
      <c r="A29" s="13" t="s">
        <v>7</v>
      </c>
      <c r="B29" s="14">
        <f>C29+D29</f>
        <v>99.999999999999986</v>
      </c>
      <c r="C29" s="12">
        <v>1.9047619047619049</v>
      </c>
      <c r="D29" s="12">
        <v>98.095238095238088</v>
      </c>
      <c r="E29" s="2"/>
      <c r="G29" s="2"/>
      <c r="H29" s="11">
        <f>I29+J29</f>
        <v>105</v>
      </c>
      <c r="I29" s="2">
        <v>2</v>
      </c>
      <c r="J29" s="11">
        <v>103</v>
      </c>
      <c r="K29" s="2">
        <f>(I29/H29)*100</f>
        <v>1.9047619047619049</v>
      </c>
      <c r="L29" s="2">
        <f>(J29/H29)*100</f>
        <v>98.095238095238088</v>
      </c>
      <c r="M29" s="2">
        <f>L29+K29</f>
        <v>99.999999999999986</v>
      </c>
    </row>
    <row r="30" spans="1:13" s="1" customFormat="1" ht="23.25" customHeight="1">
      <c r="A30" s="13" t="s">
        <v>6</v>
      </c>
      <c r="B30" s="14">
        <f>C30+D30</f>
        <v>100</v>
      </c>
      <c r="C30" s="12">
        <v>3.225806451612903</v>
      </c>
      <c r="D30" s="12">
        <v>96.774193548387103</v>
      </c>
      <c r="E30" s="2"/>
      <c r="G30" s="2"/>
      <c r="H30" s="11">
        <f>I30+J30</f>
        <v>31</v>
      </c>
      <c r="I30" s="11">
        <v>1</v>
      </c>
      <c r="J30" s="11">
        <v>30</v>
      </c>
      <c r="K30" s="2">
        <f>(I30/H30)*100</f>
        <v>3.225806451612903</v>
      </c>
      <c r="L30" s="2">
        <f>(J30/H30)*100</f>
        <v>96.774193548387103</v>
      </c>
      <c r="M30" s="2">
        <f>L30+K30</f>
        <v>100</v>
      </c>
    </row>
    <row r="31" spans="1:13" s="1" customFormat="1" ht="23.25" customHeight="1">
      <c r="A31" s="13" t="s">
        <v>5</v>
      </c>
      <c r="B31" s="14">
        <f>C31+D31</f>
        <v>100</v>
      </c>
      <c r="C31" s="12">
        <v>10</v>
      </c>
      <c r="D31" s="12">
        <v>90</v>
      </c>
      <c r="E31" s="2"/>
      <c r="G31" s="2"/>
      <c r="H31" s="11">
        <f>I31+J31</f>
        <v>30</v>
      </c>
      <c r="I31" s="11">
        <v>3</v>
      </c>
      <c r="J31" s="11">
        <v>27</v>
      </c>
      <c r="K31" s="2">
        <f>(I31/H31)*100</f>
        <v>10</v>
      </c>
      <c r="L31" s="2">
        <f>(J31/H31)*100</f>
        <v>90</v>
      </c>
      <c r="M31" s="2">
        <f>L31+K31</f>
        <v>100</v>
      </c>
    </row>
    <row r="32" spans="1:13" s="1" customFormat="1" ht="23.25" customHeight="1">
      <c r="A32" s="13" t="s">
        <v>4</v>
      </c>
      <c r="B32" s="12">
        <f>C32+D32</f>
        <v>100</v>
      </c>
      <c r="C32" s="12">
        <v>0</v>
      </c>
      <c r="D32" s="12">
        <v>100</v>
      </c>
      <c r="E32" s="2"/>
      <c r="G32" s="2"/>
      <c r="H32" s="11">
        <f>I32+J32</f>
        <v>72</v>
      </c>
      <c r="I32" s="11">
        <v>0</v>
      </c>
      <c r="J32" s="11">
        <v>72</v>
      </c>
      <c r="K32" s="2">
        <f>(I32/H32)*100</f>
        <v>0</v>
      </c>
      <c r="L32" s="2">
        <f>(J32/H32)*100</f>
        <v>100</v>
      </c>
      <c r="M32" s="2">
        <f>L32+K32</f>
        <v>100</v>
      </c>
    </row>
    <row r="33" spans="1:13" s="6" customFormat="1" ht="6.75" customHeight="1">
      <c r="A33" s="10" t="s">
        <v>3</v>
      </c>
      <c r="B33" s="9">
        <f>C33+D33</f>
        <v>100</v>
      </c>
      <c r="C33" s="9">
        <v>0</v>
      </c>
      <c r="D33" s="9">
        <v>100</v>
      </c>
      <c r="G33" s="7"/>
      <c r="H33" s="8">
        <f>I33+J33</f>
        <v>0</v>
      </c>
      <c r="I33" s="8"/>
      <c r="J33" s="8"/>
      <c r="K33" s="7" t="e">
        <f>(I33/H33)*100</f>
        <v>#DIV/0!</v>
      </c>
      <c r="L33" s="7" t="e">
        <f>(J33/H33)*100</f>
        <v>#DIV/0!</v>
      </c>
      <c r="M33" s="7" t="e">
        <f>L33+K33</f>
        <v>#DIV/0!</v>
      </c>
    </row>
    <row r="35" spans="1:13" s="1" customFormat="1" ht="23.25" customHeight="1">
      <c r="A35" s="5" t="s">
        <v>2</v>
      </c>
      <c r="G35" s="2"/>
      <c r="H35" s="2"/>
      <c r="I35" s="3"/>
      <c r="J35" s="3"/>
      <c r="K35" s="3"/>
      <c r="L35" s="3"/>
    </row>
    <row r="36" spans="1:13" s="1" customFormat="1" ht="23.25" customHeight="1">
      <c r="A36" s="4" t="s">
        <v>1</v>
      </c>
      <c r="G36" s="2"/>
      <c r="H36" s="2"/>
      <c r="I36" s="2"/>
      <c r="J36" s="2"/>
      <c r="K36" s="2"/>
      <c r="L36" s="2"/>
    </row>
    <row r="37" spans="1:13" s="1" customFormat="1" ht="23.25" customHeight="1">
      <c r="A37" s="1" t="s">
        <v>0</v>
      </c>
      <c r="G37" s="2"/>
      <c r="H37" s="2"/>
      <c r="I37" s="2"/>
      <c r="J37" s="2"/>
      <c r="K37" s="2"/>
      <c r="L37" s="2"/>
    </row>
    <row r="38" spans="1:13" s="1" customFormat="1" ht="23.25" customHeight="1">
      <c r="G38" s="2"/>
      <c r="H38" s="2"/>
      <c r="I38" s="3"/>
      <c r="J38" s="3"/>
      <c r="K38" s="3"/>
      <c r="L38" s="3"/>
    </row>
  </sheetData>
  <mergeCells count="5">
    <mergeCell ref="A4:A5"/>
    <mergeCell ref="B4:B5"/>
    <mergeCell ref="C4:D4"/>
    <mergeCell ref="A1:D1"/>
    <mergeCell ref="A2:D2"/>
  </mergeCells>
  <pageMargins left="0.98425196850393704" right="0.35433070866141736" top="0.86614173228346458" bottom="0.19685039370078741" header="0.51181102362204722" footer="0.31496062992125984"/>
  <pageSetup paperSize="9" scale="94" orientation="portrait" horizontalDpi="1200" verticalDpi="1200" r:id="rId1"/>
  <headerFooter alignWithMargins="0">
    <oddHeader>&amp;C&amp;"TH SarabunPSK,ธรรมดา"&amp;16 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t5 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2014-11-13T05:05:15Z</cp:lastPrinted>
  <dcterms:created xsi:type="dcterms:W3CDTF">2014-11-13T05:05:02Z</dcterms:created>
  <dcterms:modified xsi:type="dcterms:W3CDTF">2014-11-13T05:05:30Z</dcterms:modified>
</cp:coreProperties>
</file>