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.4.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<sst xmlns="http://schemas.openxmlformats.org/spreadsheetml/2006/main" count="42" uniqueCount="20">
  <si>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ตาราง</t>
  </si>
  <si>
    <t>จำนวนการเกิด การตาย จำแนกตามเพศ  พ.ศ. 2543 -  2547</t>
  </si>
  <si>
    <t>TABLE</t>
  </si>
  <si>
    <t>NUMBER OF BIRTHS AND DEATHS  BY SEX: 2000 -  2004</t>
  </si>
  <si>
    <t>การเกิด Births</t>
  </si>
  <si>
    <t>การตาย Deaths</t>
  </si>
  <si>
    <t>Year</t>
  </si>
  <si>
    <t>จำนวน</t>
  </si>
  <si>
    <t>ต่อประชากรพันคน</t>
  </si>
  <si>
    <t>ปี</t>
  </si>
  <si>
    <t>Number</t>
  </si>
  <si>
    <t>Per 1,000 population</t>
  </si>
  <si>
    <t>รวม</t>
  </si>
  <si>
    <t>ชาย</t>
  </si>
  <si>
    <t>หญิง</t>
  </si>
  <si>
    <t>Total</t>
  </si>
  <si>
    <t>Male</t>
  </si>
  <si>
    <t>Female</t>
  </si>
  <si>
    <t xml:space="preserve">        ที่มา:  ที่ทำการปกครองจังหวัดจันทบุรี</t>
  </si>
  <si>
    <t xml:space="preserve">    Source:   Chanthaburi Provincial  Administration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</si>
</sst>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</numFmts>
  <fonts count="5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90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17</xdr:row>
      <xdr:rowOff>76200</xdr:rowOff>
    </xdr:from>
    <xdr:to>
      <xdr:col>19</xdr:col>
      <xdr:colOff>9525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81900" y="513397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18</xdr:col>
      <xdr:colOff>180975</xdr:colOff>
      <xdr:row>15</xdr:row>
      <xdr:rowOff>0</xdr:rowOff>
    </xdr:from>
    <xdr:to>
      <xdr:col>18</xdr:col>
      <xdr:colOff>533400</xdr:colOff>
      <xdr:row>20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05925" y="4781550"/>
          <a:ext cx="3524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workbookViewId="0" topLeftCell="A1">
      <selection activeCell="T27" sqref="T27"/>
    </sheetView>
  </sheetViews>
  <sheetFormatPr defaultColWidth="9.140625" defaultRowHeight="21.75"/>
  <cols>
    <col min="1" max="1" width="0.85546875" style="7" customWidth="1"/>
    <col min="2" max="2" width="5.8515625" style="7" customWidth="1"/>
    <col min="3" max="3" width="3.57421875" style="7" customWidth="1"/>
    <col min="4" max="4" width="9.140625" style="7" customWidth="1"/>
    <col min="5" max="5" width="8.8515625" style="7" customWidth="1"/>
    <col min="6" max="7" width="7.7109375" style="7" customWidth="1"/>
    <col min="8" max="8" width="8.8515625" style="7" customWidth="1"/>
    <col min="9" max="10" width="7.7109375" style="7" customWidth="1"/>
    <col min="11" max="11" width="8.8515625" style="7" customWidth="1"/>
    <col min="12" max="13" width="7.7109375" style="7" customWidth="1"/>
    <col min="14" max="14" width="8.8515625" style="7" customWidth="1"/>
    <col min="15" max="15" width="7.57421875" style="7" customWidth="1"/>
    <col min="16" max="16" width="8.00390625" style="7" customWidth="1"/>
    <col min="17" max="17" width="1.8515625" style="7" customWidth="1"/>
    <col min="18" max="18" width="18.28125" style="6" customWidth="1"/>
    <col min="19" max="19" width="8.140625" style="6" customWidth="1"/>
    <col min="20" max="20" width="10.7109375" style="6" customWidth="1"/>
    <col min="21" max="21" width="6.421875" style="6" customWidth="1"/>
    <col min="22" max="22" width="9.140625" style="6" customWidth="1"/>
    <col min="23" max="16384" width="9.140625" style="7" customWidth="1"/>
  </cols>
  <sheetData>
    <row r="1" spans="2:22" s="1" customFormat="1" ht="24" customHeight="1">
      <c r="B1" s="1" t="s">
        <v>0</v>
      </c>
      <c r="C1" s="2">
        <v>1.4</v>
      </c>
      <c r="D1" s="1" t="s">
        <v>1</v>
      </c>
      <c r="R1" s="3"/>
      <c r="S1" s="3"/>
      <c r="T1" s="3"/>
      <c r="U1" s="3"/>
      <c r="V1" s="3"/>
    </row>
    <row r="2" spans="2:22" s="4" customFormat="1" ht="24" customHeight="1">
      <c r="B2" s="4" t="s">
        <v>2</v>
      </c>
      <c r="C2" s="2">
        <v>1.4</v>
      </c>
      <c r="D2" s="4" t="s">
        <v>3</v>
      </c>
      <c r="R2" s="5"/>
      <c r="S2" s="5"/>
      <c r="T2" s="5"/>
      <c r="U2" s="5"/>
      <c r="V2" s="5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22" s="15" customFormat="1" ht="21" customHeight="1">
      <c r="A4" s="8"/>
      <c r="B4" s="8"/>
      <c r="C4" s="8"/>
      <c r="D4" s="8"/>
      <c r="E4" s="9" t="s">
        <v>4</v>
      </c>
      <c r="F4" s="10"/>
      <c r="G4" s="10"/>
      <c r="H4" s="10"/>
      <c r="I4" s="10"/>
      <c r="J4" s="11"/>
      <c r="K4" s="9" t="s">
        <v>5</v>
      </c>
      <c r="L4" s="10"/>
      <c r="M4" s="10"/>
      <c r="N4" s="10"/>
      <c r="O4" s="10"/>
      <c r="P4" s="10"/>
      <c r="Q4" s="12" t="s">
        <v>6</v>
      </c>
      <c r="R4" s="13"/>
      <c r="S4" s="14"/>
      <c r="T4" s="14"/>
      <c r="U4" s="14"/>
      <c r="V4" s="14"/>
    </row>
    <row r="5" spans="1:22" s="15" customFormat="1" ht="21" customHeight="1">
      <c r="A5" s="14"/>
      <c r="B5" s="14"/>
      <c r="C5" s="14"/>
      <c r="D5" s="14"/>
      <c r="E5" s="16"/>
      <c r="F5" s="17" t="s">
        <v>7</v>
      </c>
      <c r="G5" s="18"/>
      <c r="H5" s="19"/>
      <c r="I5" s="20" t="s">
        <v>8</v>
      </c>
      <c r="J5" s="21"/>
      <c r="K5" s="16"/>
      <c r="L5" s="17" t="s">
        <v>7</v>
      </c>
      <c r="M5" s="18"/>
      <c r="N5" s="19"/>
      <c r="O5" s="20" t="s">
        <v>8</v>
      </c>
      <c r="P5" s="22"/>
      <c r="Q5" s="23"/>
      <c r="R5" s="24"/>
      <c r="S5" s="14"/>
      <c r="T5" s="14"/>
      <c r="U5" s="14"/>
      <c r="V5" s="14"/>
    </row>
    <row r="6" spans="1:22" s="15" customFormat="1" ht="21" customHeight="1">
      <c r="A6" s="25" t="s">
        <v>9</v>
      </c>
      <c r="B6" s="25"/>
      <c r="C6" s="25"/>
      <c r="D6" s="25"/>
      <c r="E6" s="26"/>
      <c r="F6" s="27" t="s">
        <v>10</v>
      </c>
      <c r="G6" s="28"/>
      <c r="H6" s="27"/>
      <c r="I6" s="29" t="s">
        <v>11</v>
      </c>
      <c r="J6" s="30"/>
      <c r="K6" s="26"/>
      <c r="L6" s="27" t="s">
        <v>10</v>
      </c>
      <c r="M6" s="28"/>
      <c r="N6" s="27"/>
      <c r="O6" s="29" t="s">
        <v>11</v>
      </c>
      <c r="P6" s="31"/>
      <c r="Q6" s="23"/>
      <c r="R6" s="24"/>
      <c r="S6" s="14"/>
      <c r="T6" s="14"/>
      <c r="U6" s="14"/>
      <c r="V6" s="14"/>
    </row>
    <row r="7" spans="1:22" s="15" customFormat="1" ht="21" customHeight="1">
      <c r="A7" s="25"/>
      <c r="B7" s="25"/>
      <c r="C7" s="25"/>
      <c r="D7" s="32"/>
      <c r="E7" s="33" t="s">
        <v>12</v>
      </c>
      <c r="F7" s="33" t="s">
        <v>13</v>
      </c>
      <c r="G7" s="34" t="s">
        <v>14</v>
      </c>
      <c r="H7" s="33" t="s">
        <v>12</v>
      </c>
      <c r="I7" s="33" t="s">
        <v>13</v>
      </c>
      <c r="J7" s="34" t="s">
        <v>14</v>
      </c>
      <c r="K7" s="33" t="s">
        <v>12</v>
      </c>
      <c r="L7" s="33" t="s">
        <v>13</v>
      </c>
      <c r="M7" s="34" t="s">
        <v>14</v>
      </c>
      <c r="N7" s="33" t="s">
        <v>12</v>
      </c>
      <c r="O7" s="33" t="s">
        <v>13</v>
      </c>
      <c r="P7" s="33" t="s">
        <v>14</v>
      </c>
      <c r="Q7" s="23"/>
      <c r="R7" s="24"/>
      <c r="S7" s="14"/>
      <c r="T7" s="14"/>
      <c r="U7" s="14"/>
      <c r="V7" s="14"/>
    </row>
    <row r="8" spans="1:22" s="15" customFormat="1" ht="21" customHeight="1">
      <c r="A8" s="35"/>
      <c r="B8" s="35"/>
      <c r="C8" s="35"/>
      <c r="D8" s="35"/>
      <c r="E8" s="29" t="s">
        <v>15</v>
      </c>
      <c r="F8" s="29" t="s">
        <v>16</v>
      </c>
      <c r="G8" s="36" t="s">
        <v>17</v>
      </c>
      <c r="H8" s="29" t="s">
        <v>15</v>
      </c>
      <c r="I8" s="29" t="s">
        <v>16</v>
      </c>
      <c r="J8" s="36" t="s">
        <v>17</v>
      </c>
      <c r="K8" s="29" t="s">
        <v>15</v>
      </c>
      <c r="L8" s="29" t="s">
        <v>16</v>
      </c>
      <c r="M8" s="36" t="s">
        <v>17</v>
      </c>
      <c r="N8" s="29" t="s">
        <v>15</v>
      </c>
      <c r="O8" s="29" t="s">
        <v>16</v>
      </c>
      <c r="P8" s="29" t="s">
        <v>17</v>
      </c>
      <c r="Q8" s="37"/>
      <c r="R8" s="38"/>
      <c r="S8" s="14"/>
      <c r="T8" s="14"/>
      <c r="U8" s="14"/>
      <c r="V8" s="14"/>
    </row>
    <row r="9" spans="5:22" s="15" customFormat="1" ht="24" customHeight="1">
      <c r="E9" s="39"/>
      <c r="F9" s="39"/>
      <c r="G9" s="40"/>
      <c r="H9" s="41"/>
      <c r="I9" s="41"/>
      <c r="J9" s="40"/>
      <c r="L9" s="42"/>
      <c r="M9" s="39"/>
      <c r="N9" s="42"/>
      <c r="O9" s="42"/>
      <c r="P9" s="42"/>
      <c r="Q9" s="42"/>
      <c r="R9" s="43"/>
      <c r="S9" s="14"/>
      <c r="T9" s="14"/>
      <c r="U9" s="14"/>
      <c r="V9" s="14"/>
    </row>
    <row r="10" spans="1:22" s="15" customFormat="1" ht="34.5" customHeight="1">
      <c r="A10" s="44">
        <v>2543</v>
      </c>
      <c r="B10" s="44"/>
      <c r="C10" s="44"/>
      <c r="D10" s="32"/>
      <c r="E10" s="45">
        <f>SUM(F10:G10)</f>
        <v>6094</v>
      </c>
      <c r="F10" s="45">
        <v>3134</v>
      </c>
      <c r="G10" s="45">
        <v>2960</v>
      </c>
      <c r="H10" s="46">
        <f>(E10*1000)/493434</f>
        <v>12.350182597875298</v>
      </c>
      <c r="I10" s="46">
        <f>(F10*1000)/493434</f>
        <v>6.351406672422249</v>
      </c>
      <c r="J10" s="46">
        <f>(G10*1000)/493434</f>
        <v>5.9987759254530495</v>
      </c>
      <c r="K10" s="45">
        <f>SUM(L10:M10)</f>
        <v>2698</v>
      </c>
      <c r="L10" s="47">
        <v>1695</v>
      </c>
      <c r="M10" s="45">
        <v>1003</v>
      </c>
      <c r="N10" s="46">
        <f>K10*1000/493434</f>
        <v>5.467803191510922</v>
      </c>
      <c r="O10" s="46">
        <f>L10*1000/493434</f>
        <v>3.4351098627172023</v>
      </c>
      <c r="P10" s="46">
        <f>M10*1000/493434</f>
        <v>2.032693328793719</v>
      </c>
      <c r="Q10" s="41"/>
      <c r="R10" s="22">
        <v>2000</v>
      </c>
      <c r="S10" s="14"/>
      <c r="T10" s="14"/>
      <c r="U10" s="14"/>
      <c r="V10" s="14"/>
    </row>
    <row r="11" spans="1:22" s="15" customFormat="1" ht="34.5" customHeight="1">
      <c r="A11" s="44">
        <v>2544</v>
      </c>
      <c r="B11" s="44"/>
      <c r="C11" s="44"/>
      <c r="D11" s="32"/>
      <c r="E11" s="45">
        <f>SUM(F11:G11)</f>
        <v>6095</v>
      </c>
      <c r="F11" s="45">
        <v>3146</v>
      </c>
      <c r="G11" s="45">
        <v>2949</v>
      </c>
      <c r="H11" s="46">
        <f>E11*1000/499849</f>
        <v>12.193682492112618</v>
      </c>
      <c r="I11" s="46">
        <f>F11*1000/499849</f>
        <v>6.293900758028925</v>
      </c>
      <c r="J11" s="46">
        <f>G11*1000/499849</f>
        <v>5.899781734083693</v>
      </c>
      <c r="K11" s="45">
        <f>SUM(L11:M11)</f>
        <v>2601</v>
      </c>
      <c r="L11" s="47">
        <v>1530</v>
      </c>
      <c r="M11" s="45">
        <v>1071</v>
      </c>
      <c r="N11" s="46">
        <f>K11*1000/499849</f>
        <v>5.203571478586533</v>
      </c>
      <c r="O11" s="46">
        <f>L11*1000/499849</f>
        <v>3.060924399168549</v>
      </c>
      <c r="P11" s="46">
        <f>M11*1000/499849</f>
        <v>2.1426470794179844</v>
      </c>
      <c r="Q11" s="41"/>
      <c r="R11" s="22">
        <v>2001</v>
      </c>
      <c r="S11" s="14"/>
      <c r="T11" s="14"/>
      <c r="U11" s="14"/>
      <c r="V11" s="14"/>
    </row>
    <row r="12" spans="1:22" s="15" customFormat="1" ht="34.5" customHeight="1">
      <c r="A12" s="44">
        <v>2545</v>
      </c>
      <c r="B12" s="44"/>
      <c r="C12" s="44"/>
      <c r="D12" s="32"/>
      <c r="E12" s="45">
        <f>SUM(F12:G12)</f>
        <v>5710</v>
      </c>
      <c r="F12" s="45">
        <v>3023</v>
      </c>
      <c r="G12" s="45">
        <v>2687</v>
      </c>
      <c r="H12" s="46">
        <f>E12*1000/506011</f>
        <v>11.28433966850523</v>
      </c>
      <c r="I12" s="46">
        <f>F12*1000/506011</f>
        <v>5.974178426951193</v>
      </c>
      <c r="J12" s="46">
        <f>G12*1000/506011</f>
        <v>5.310161241554037</v>
      </c>
      <c r="K12" s="45">
        <f>SUM(L12:M12)</f>
        <v>2487</v>
      </c>
      <c r="L12" s="47">
        <v>1450</v>
      </c>
      <c r="M12" s="45">
        <v>1037</v>
      </c>
      <c r="N12" s="46">
        <f>K12*1000/506011</f>
        <v>4.914912916912874</v>
      </c>
      <c r="O12" s="46">
        <f>L12*1000/506011</f>
        <v>2.8655503536484384</v>
      </c>
      <c r="P12" s="46">
        <f>M12*1000/506011</f>
        <v>2.049362563264435</v>
      </c>
      <c r="Q12" s="41"/>
      <c r="R12" s="22">
        <v>2002</v>
      </c>
      <c r="S12" s="14"/>
      <c r="T12" s="14"/>
      <c r="U12" s="14"/>
      <c r="V12" s="14"/>
    </row>
    <row r="13" spans="1:22" s="15" customFormat="1" ht="34.5" customHeight="1">
      <c r="A13" s="44">
        <v>2546</v>
      </c>
      <c r="B13" s="44"/>
      <c r="C13" s="44"/>
      <c r="D13" s="32"/>
      <c r="E13" s="45">
        <f>SUM(F13:G13)</f>
        <v>6263</v>
      </c>
      <c r="F13" s="45">
        <v>3189</v>
      </c>
      <c r="G13" s="45">
        <v>3074</v>
      </c>
      <c r="H13" s="46">
        <f>E13*1000/511587</f>
        <v>12.242297009110866</v>
      </c>
      <c r="I13" s="46">
        <f>F13*1000/511587</f>
        <v>6.233543854710929</v>
      </c>
      <c r="J13" s="46">
        <f>G13*1000/511587</f>
        <v>6.008753154399936</v>
      </c>
      <c r="K13" s="45">
        <f>SUM(L13:M13)</f>
        <v>2663</v>
      </c>
      <c r="L13" s="47">
        <v>1569</v>
      </c>
      <c r="M13" s="45">
        <v>1094</v>
      </c>
      <c r="N13" s="46">
        <f>K13*1000/511587</f>
        <v>5.205370738505865</v>
      </c>
      <c r="O13" s="46">
        <f>L13*1000/511587</f>
        <v>3.066927032938679</v>
      </c>
      <c r="P13" s="46">
        <f>M13*1000/511587</f>
        <v>2.138443705567186</v>
      </c>
      <c r="Q13" s="41"/>
      <c r="R13" s="22">
        <v>2003</v>
      </c>
      <c r="S13" s="14"/>
      <c r="T13" s="14"/>
      <c r="U13" s="14"/>
      <c r="V13" s="14"/>
    </row>
    <row r="14" spans="1:22" s="15" customFormat="1" ht="34.5" customHeight="1">
      <c r="A14" s="44">
        <v>2547</v>
      </c>
      <c r="B14" s="44"/>
      <c r="C14" s="44"/>
      <c r="D14" s="32"/>
      <c r="E14" s="45">
        <f>SUM(F14:G14)</f>
        <v>6875</v>
      </c>
      <c r="F14" s="45">
        <v>3534</v>
      </c>
      <c r="G14" s="45">
        <v>3341</v>
      </c>
      <c r="H14" s="46">
        <f>E14*1000/494001</f>
        <v>13.91697587656705</v>
      </c>
      <c r="I14" s="46">
        <f>F14*1000/494001</f>
        <v>7.153831672405522</v>
      </c>
      <c r="J14" s="46">
        <f>G14*1000/494001</f>
        <v>6.76314420416153</v>
      </c>
      <c r="K14" s="45">
        <f>SUM(L14:M14)</f>
        <v>2176</v>
      </c>
      <c r="L14" s="47">
        <v>1270</v>
      </c>
      <c r="M14" s="45">
        <v>906</v>
      </c>
      <c r="N14" s="46">
        <f>K14*1000/494001</f>
        <v>4.404849382895986</v>
      </c>
      <c r="O14" s="46">
        <f>L14*1000/494001</f>
        <v>2.570844998289477</v>
      </c>
      <c r="P14" s="46">
        <f>M14*1000/494001</f>
        <v>1.8340043846065088</v>
      </c>
      <c r="Q14" s="41"/>
      <c r="R14" s="22">
        <v>2004</v>
      </c>
      <c r="S14" s="14"/>
      <c r="T14" s="14"/>
      <c r="U14" s="14"/>
      <c r="V14" s="14"/>
    </row>
    <row r="15" spans="5:22" s="15" customFormat="1" ht="21" customHeight="1">
      <c r="E15" s="40"/>
      <c r="F15" s="40"/>
      <c r="G15" s="40"/>
      <c r="H15" s="41"/>
      <c r="I15" s="41"/>
      <c r="J15" s="40"/>
      <c r="L15" s="41"/>
      <c r="M15" s="40"/>
      <c r="N15" s="46"/>
      <c r="O15" s="46"/>
      <c r="P15" s="46"/>
      <c r="Q15" s="41"/>
      <c r="R15" s="14"/>
      <c r="S15" s="14"/>
      <c r="T15" s="14"/>
      <c r="U15" s="14"/>
      <c r="V15" s="14"/>
    </row>
    <row r="16" spans="1:18" ht="21" customHeight="1">
      <c r="A16" s="48"/>
      <c r="B16" s="48"/>
      <c r="C16" s="48"/>
      <c r="D16" s="48"/>
      <c r="E16" s="49"/>
      <c r="F16" s="49"/>
      <c r="G16" s="49"/>
      <c r="H16" s="50"/>
      <c r="I16" s="50"/>
      <c r="J16" s="49"/>
      <c r="K16" s="48"/>
      <c r="L16" s="50"/>
      <c r="M16" s="49"/>
      <c r="N16" s="50"/>
      <c r="O16" s="50"/>
      <c r="P16" s="50"/>
      <c r="Q16" s="50"/>
      <c r="R16" s="48"/>
    </row>
    <row r="17" ht="0.75" customHeight="1">
      <c r="Q17" s="51"/>
    </row>
    <row r="18" ht="6" customHeight="1"/>
    <row r="19" spans="2:22" s="15" customFormat="1" ht="18.75" customHeight="1">
      <c r="B19" s="15" t="s">
        <v>18</v>
      </c>
      <c r="R19" s="14"/>
      <c r="S19" s="14"/>
      <c r="T19" s="14"/>
      <c r="U19" s="14"/>
      <c r="V19" s="14"/>
    </row>
    <row r="20" spans="2:22" s="15" customFormat="1" ht="14.25" customHeight="1">
      <c r="B20" s="15" t="s">
        <v>19</v>
      </c>
      <c r="R20" s="14"/>
      <c r="S20" s="14"/>
      <c r="T20" s="14"/>
      <c r="U20" s="14"/>
      <c r="V20" s="14"/>
    </row>
    <row r="21" ht="18.75" customHeight="1"/>
  </sheetData>
  <mergeCells count="10">
    <mergeCell ref="Q4:R8"/>
    <mergeCell ref="A10:D10"/>
    <mergeCell ref="A7:D7"/>
    <mergeCell ref="A6:D6"/>
    <mergeCell ref="E4:J4"/>
    <mergeCell ref="K4:P4"/>
    <mergeCell ref="A11:D11"/>
    <mergeCell ref="A12:D12"/>
    <mergeCell ref="A13:D13"/>
    <mergeCell ref="A14:D14"/>
  </mergeCells>
  <printOptions/>
  <pageMargins left="0.9055118110236221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2005-08-22T08:01:29Z</dcterms:created>
  <dcterms:modified xsi:type="dcterms:W3CDTF">2005-08-22T08:01:40Z</dcterms:modified>
  <cp:category/>
  <cp:version/>
  <cp:contentType/>
  <cp:contentStatus/>
</cp:coreProperties>
</file>