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468" windowWidth="6888" windowHeight="7068" activeTab="0"/>
  </bookViews>
  <sheets>
    <sheet name="T-1.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<sst xmlns="http://schemas.openxmlformats.org/spreadsheetml/2006/main" count="41" uniqueCount="37">
  <si>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ตาราง</t>
  </si>
  <si>
    <t>TABLE</t>
  </si>
  <si>
    <t>จำนวนประชากร</t>
  </si>
  <si>
    <t>รวม</t>
  </si>
  <si>
    <t>Total</t>
  </si>
  <si>
    <t>Number of population</t>
  </si>
  <si>
    <t>Population density</t>
  </si>
  <si>
    <t>(Per sq. km.)</t>
  </si>
  <si>
    <t>อัตราการเปลี่ยนแปลง (%)</t>
  </si>
  <si>
    <t>(ต่อ ตร. กม.)</t>
  </si>
  <si>
    <t>ความหนาแน่น</t>
  </si>
  <si>
    <t>ของประชากร</t>
  </si>
  <si>
    <t>Percent  change</t>
  </si>
  <si>
    <t>District</t>
  </si>
  <si>
    <t>อำเภอ</t>
  </si>
  <si>
    <t>จำนวนประชากรจากการทะเบียน อัตราการเปลี่ยนแปลง  และความหนาแน่นของประชากร จำแนกเป็นรายอำเภอ พ.ศ. 2549-2553</t>
  </si>
  <si>
    <t>NUMBER OF POPULATION FROM REGISTRATION RECORD, PERCENT CHANGE AND DENSITY BY DISTRICT: 2006-2010</t>
  </si>
  <si>
    <t>(2006)</t>
  </si>
  <si>
    <t>(2007)</t>
  </si>
  <si>
    <t>(2008)</t>
  </si>
  <si>
    <t>(2009)</t>
  </si>
  <si>
    <t>(2010)</t>
  </si>
  <si>
    <t>เมืองสิงห์บุรี</t>
  </si>
  <si>
    <t>บางระจัน</t>
  </si>
  <si>
    <t>ค่ายบางระจัน</t>
  </si>
  <si>
    <t>พรหมบุรี</t>
  </si>
  <si>
    <t>ท่าช้าง</t>
  </si>
  <si>
    <t>อินทร์บุรี</t>
  </si>
  <si>
    <t>Mueang Sing Buri</t>
  </si>
  <si>
    <t>Bang Rachan</t>
  </si>
  <si>
    <t>Khai Bang Rachan</t>
  </si>
  <si>
    <t xml:space="preserve">Phrom Buri </t>
  </si>
  <si>
    <t xml:space="preserve">Tha Chang </t>
  </si>
  <si>
    <t xml:space="preserve">In Buri </t>
  </si>
  <si>
    <t xml:space="preserve">       Source:   Department of Provincial Administration,  Ministry of Interior</t>
  </si>
  <si>
    <t xml:space="preserve"> -</t>
  </si>
  <si>
    <t xml:space="preserve">              ที่มา:   กรมการปกครอง  กระทรวงมหาดไทย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</si>
</sst>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___#\,##0"/>
    <numFmt numFmtId="190" formatCode="#,##0__"/>
    <numFmt numFmtId="191" formatCode="0__"/>
    <numFmt numFmtId="192" formatCode="0.00__"/>
    <numFmt numFmtId="193" formatCode="#,##0____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____"/>
    <numFmt numFmtId="201" formatCode="#,##0\ "/>
    <numFmt numFmtId="202" formatCode="0.0__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#,##0.00____"/>
    <numFmt numFmtId="208" formatCode="#,##0.____"/>
    <numFmt numFmtId="209" formatCode="#,##0.0____"/>
    <numFmt numFmtId="210" formatCode="0.0______"/>
    <numFmt numFmtId="211" formatCode="0____"/>
    <numFmt numFmtId="212" formatCode="0______"/>
    <numFmt numFmtId="213" formatCode="#,##0______"/>
    <numFmt numFmtId="214" formatCode="0________"/>
    <numFmt numFmtId="215" formatCode="0.00______"/>
    <numFmt numFmtId="216" formatCode="0.00________"/>
    <numFmt numFmtId="217" formatCode="#,##0__________"/>
    <numFmt numFmtId="218" formatCode="0.0__________"/>
    <numFmt numFmtId="219" formatCode="0.0____________"/>
    <numFmt numFmtId="220" formatCode="#,##0________"/>
  </numFmts>
  <fonts count="43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190" fontId="4" fillId="0" borderId="13" xfId="0" applyNumberFormat="1" applyFont="1" applyBorder="1" applyAlignment="1">
      <alignment/>
    </xf>
    <xf numFmtId="190" fontId="6" fillId="0" borderId="13" xfId="0" applyNumberFormat="1" applyFont="1" applyBorder="1" applyAlignment="1">
      <alignment/>
    </xf>
    <xf numFmtId="190" fontId="6" fillId="0" borderId="12" xfId="0" applyNumberFormat="1" applyFont="1" applyBorder="1" applyAlignment="1">
      <alignment/>
    </xf>
    <xf numFmtId="190" fontId="6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7" xfId="0" applyFont="1" applyBorder="1" applyAlignment="1" quotePrefix="1">
      <alignment horizontal="center" vertical="top"/>
    </xf>
    <xf numFmtId="0" fontId="6" fillId="0" borderId="15" xfId="0" applyFont="1" applyBorder="1" applyAlignment="1" quotePrefix="1">
      <alignment horizontal="center" vertical="top"/>
    </xf>
    <xf numFmtId="200" fontId="4" fillId="0" borderId="13" xfId="0" applyNumberFormat="1" applyFont="1" applyBorder="1" applyAlignment="1">
      <alignment/>
    </xf>
    <xf numFmtId="200" fontId="4" fillId="0" borderId="13" xfId="0" applyNumberFormat="1" applyFont="1" applyBorder="1" applyAlignment="1">
      <alignment horizontal="left" indent="3"/>
    </xf>
    <xf numFmtId="200" fontId="4" fillId="0" borderId="18" xfId="0" applyNumberFormat="1" applyFont="1" applyBorder="1" applyAlignment="1">
      <alignment/>
    </xf>
    <xf numFmtId="200" fontId="6" fillId="0" borderId="13" xfId="0" applyNumberFormat="1" applyFont="1" applyBorder="1" applyAlignment="1">
      <alignment/>
    </xf>
    <xf numFmtId="200" fontId="6" fillId="0" borderId="12" xfId="0" applyNumberFormat="1" applyFont="1" applyBorder="1" applyAlignment="1">
      <alignment/>
    </xf>
    <xf numFmtId="210" fontId="4" fillId="0" borderId="10" xfId="0" applyNumberFormat="1" applyFont="1" applyBorder="1" applyAlignment="1">
      <alignment/>
    </xf>
    <xf numFmtId="210" fontId="6" fillId="0" borderId="11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0</xdr:rowOff>
    </xdr:from>
    <xdr:to>
      <xdr:col>16</xdr:col>
      <xdr:colOff>400050</xdr:colOff>
      <xdr:row>24</xdr:row>
      <xdr:rowOff>9525</xdr:rowOff>
    </xdr:to>
    <xdr:sp>
      <xdr:nvSpPr>
        <xdr:cNvPr id="1" name="Rectangle 4"/>
        <xdr:cNvSpPr>
          <a:spLocks/>
        </xdr:cNvSpPr>
      </xdr:nvSpPr>
      <xdr:spPr>
        <a:xfrm rot="10797528">
          <a:off x="9705975" y="0"/>
          <a:ext cx="276225" cy="6448425"/>
        </a:xfrm>
        <a:prstGeom prst="rect">
          <a:avLst/>
        </a:prstGeom>
        <a:solidFill>
          <a:srgbClr val="C0C0C0">
            <a:alpha val="75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133350</xdr:colOff>
      <xdr:row>22</xdr:row>
      <xdr:rowOff>95250</xdr:rowOff>
    </xdr:from>
    <xdr:to>
      <xdr:col>17</xdr:col>
      <xdr:colOff>0</xdr:colOff>
      <xdr:row>23</xdr:row>
      <xdr:rowOff>266700</xdr:rowOff>
    </xdr:to>
    <xdr:sp>
      <xdr:nvSpPr>
        <xdr:cNvPr id="2" name="Rectangle 5"/>
        <xdr:cNvSpPr>
          <a:spLocks/>
        </xdr:cNvSpPr>
      </xdr:nvSpPr>
      <xdr:spPr>
        <a:xfrm rot="10797528">
          <a:off x="9715500" y="5981700"/>
          <a:ext cx="266700" cy="447675"/>
        </a:xfrm>
        <a:prstGeom prst="rect">
          <a:avLst/>
        </a:prstGeom>
        <a:solidFill>
          <a:srgbClr val="C0C0C0">
            <a:alpha val="75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95250</xdr:colOff>
      <xdr:row>12</xdr:row>
      <xdr:rowOff>190500</xdr:rowOff>
    </xdr:from>
    <xdr:to>
      <xdr:col>17</xdr:col>
      <xdr:colOff>38100</xdr:colOff>
      <xdr:row>23</xdr:row>
      <xdr:rowOff>66675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677400" y="3562350"/>
          <a:ext cx="3429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      สถิติประชากรศาสตร์ ประชากรและเคหะ </a:t>
          </a:r>
        </a:p>
      </xdr:txBody>
    </xdr:sp>
    <xdr:clientData/>
  </xdr:twoCellAnchor>
  <xdr:twoCellAnchor>
    <xdr:from>
      <xdr:col>16</xdr:col>
      <xdr:colOff>133350</xdr:colOff>
      <xdr:row>22</xdr:row>
      <xdr:rowOff>152400</xdr:rowOff>
    </xdr:from>
    <xdr:to>
      <xdr:col>17</xdr:col>
      <xdr:colOff>28575</xdr:colOff>
      <xdr:row>23</xdr:row>
      <xdr:rowOff>228600</xdr:rowOff>
    </xdr:to>
    <xdr:sp>
      <xdr:nvSpPr>
        <xdr:cNvPr id="4" name="TextBox 4"/>
        <xdr:cNvSpPr txBox="1">
          <a:spLocks noChangeArrowheads="1"/>
        </xdr:cNvSpPr>
      </xdr:nvSpPr>
      <xdr:spPr>
        <a:xfrm rot="5400000">
          <a:off x="9715500" y="603885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workbookViewId="0" topLeftCell="A1">
      <selection activeCell="J14" sqref="J14"/>
    </sheetView>
  </sheetViews>
  <sheetFormatPr defaultColWidth="9.140625" defaultRowHeight="21.75"/>
  <cols>
    <col min="1" max="1" width="1.57421875" style="6" customWidth="1"/>
    <col min="2" max="2" width="5.8515625" style="6" customWidth="1"/>
    <col min="3" max="3" width="4.28125" style="6" customWidth="1"/>
    <col min="4" max="4" width="10.140625" style="6" customWidth="1"/>
    <col min="5" max="13" width="9.421875" style="6" customWidth="1"/>
    <col min="14" max="14" width="13.7109375" style="6" customWidth="1"/>
    <col min="15" max="15" width="0.85546875" style="6" customWidth="1"/>
    <col min="16" max="16" width="22.421875" style="6" customWidth="1"/>
    <col min="17" max="17" width="6.00390625" style="6" customWidth="1"/>
    <col min="18" max="18" width="4.421875" style="6" customWidth="1"/>
    <col min="19" max="19" width="9.140625" style="6" customWidth="1"/>
    <col min="20" max="16384" width="9.140625" style="6" customWidth="1"/>
  </cols>
  <sheetData>
    <row r="1" spans="2:4" s="1" customFormat="1" ht="22.5" customHeight="1">
      <c r="B1" s="1" t="s">
        <v>0</v>
      </c>
      <c r="C1" s="2">
        <v>1.1</v>
      </c>
      <c r="D1" s="1" t="s">
        <v>15</v>
      </c>
    </row>
    <row r="2" spans="2:4" s="3" customFormat="1" ht="20.25" customHeight="1">
      <c r="B2" s="3" t="s">
        <v>1</v>
      </c>
      <c r="C2" s="4">
        <v>1.1</v>
      </c>
      <c r="D2" s="3" t="s">
        <v>16</v>
      </c>
    </row>
    <row r="3" spans="1:16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8" customFormat="1" ht="17.25">
      <c r="A4" s="45" t="s">
        <v>14</v>
      </c>
      <c r="B4" s="45"/>
      <c r="C4" s="45"/>
      <c r="D4" s="46"/>
      <c r="E4" s="57" t="s">
        <v>2</v>
      </c>
      <c r="F4" s="57"/>
      <c r="G4" s="57"/>
      <c r="H4" s="57"/>
      <c r="I4" s="58"/>
      <c r="J4" s="57" t="s">
        <v>8</v>
      </c>
      <c r="K4" s="57"/>
      <c r="L4" s="57"/>
      <c r="M4" s="58"/>
      <c r="N4" s="7" t="s">
        <v>10</v>
      </c>
      <c r="O4" s="51" t="s">
        <v>13</v>
      </c>
      <c r="P4" s="52"/>
    </row>
    <row r="5" spans="1:16" s="8" customFormat="1" ht="17.25" customHeight="1">
      <c r="A5" s="47"/>
      <c r="B5" s="47"/>
      <c r="C5" s="47"/>
      <c r="D5" s="48"/>
      <c r="E5" s="59" t="s">
        <v>5</v>
      </c>
      <c r="F5" s="59"/>
      <c r="G5" s="59"/>
      <c r="H5" s="59"/>
      <c r="I5" s="60"/>
      <c r="J5" s="59" t="s">
        <v>12</v>
      </c>
      <c r="K5" s="59"/>
      <c r="L5" s="59"/>
      <c r="M5" s="60"/>
      <c r="N5" s="9" t="s">
        <v>11</v>
      </c>
      <c r="O5" s="53"/>
      <c r="P5" s="54"/>
    </row>
    <row r="6" spans="1:16" s="8" customFormat="1" ht="16.5" customHeight="1">
      <c r="A6" s="47"/>
      <c r="B6" s="47"/>
      <c r="C6" s="47"/>
      <c r="D6" s="48"/>
      <c r="E6" s="41">
        <v>2549</v>
      </c>
      <c r="F6" s="41">
        <v>2550</v>
      </c>
      <c r="G6" s="41">
        <v>2551</v>
      </c>
      <c r="H6" s="41">
        <v>2552</v>
      </c>
      <c r="I6" s="41">
        <v>2553</v>
      </c>
      <c r="J6" s="41">
        <v>2550</v>
      </c>
      <c r="K6" s="41">
        <v>2551</v>
      </c>
      <c r="L6" s="41">
        <v>2552</v>
      </c>
      <c r="M6" s="41">
        <v>2553</v>
      </c>
      <c r="N6" s="10" t="s">
        <v>9</v>
      </c>
      <c r="O6" s="53"/>
      <c r="P6" s="54"/>
    </row>
    <row r="7" spans="1:16" s="8" customFormat="1" ht="12.75" customHeight="1">
      <c r="A7" s="47"/>
      <c r="B7" s="47"/>
      <c r="C7" s="47"/>
      <c r="D7" s="48"/>
      <c r="E7" s="42"/>
      <c r="F7" s="42"/>
      <c r="G7" s="42"/>
      <c r="H7" s="42"/>
      <c r="I7" s="42"/>
      <c r="J7" s="42"/>
      <c r="K7" s="42"/>
      <c r="L7" s="42"/>
      <c r="M7" s="42"/>
      <c r="N7" s="31" t="s">
        <v>6</v>
      </c>
      <c r="O7" s="53"/>
      <c r="P7" s="54"/>
    </row>
    <row r="8" spans="1:16" s="8" customFormat="1" ht="17.25" customHeight="1">
      <c r="A8" s="49"/>
      <c r="B8" s="49"/>
      <c r="C8" s="49"/>
      <c r="D8" s="50"/>
      <c r="E8" s="32" t="s">
        <v>17</v>
      </c>
      <c r="F8" s="33" t="s">
        <v>18</v>
      </c>
      <c r="G8" s="33" t="s">
        <v>19</v>
      </c>
      <c r="H8" s="33" t="s">
        <v>20</v>
      </c>
      <c r="I8" s="33" t="s">
        <v>21</v>
      </c>
      <c r="J8" s="33" t="s">
        <v>18</v>
      </c>
      <c r="K8" s="33" t="s">
        <v>19</v>
      </c>
      <c r="L8" s="33" t="s">
        <v>20</v>
      </c>
      <c r="M8" s="33" t="s">
        <v>21</v>
      </c>
      <c r="N8" s="30" t="s">
        <v>7</v>
      </c>
      <c r="O8" s="55"/>
      <c r="P8" s="56"/>
    </row>
    <row r="9" spans="1:16" s="1" customFormat="1" ht="27" customHeight="1">
      <c r="A9" s="43" t="s">
        <v>3</v>
      </c>
      <c r="B9" s="43"/>
      <c r="C9" s="43"/>
      <c r="D9" s="43"/>
      <c r="E9" s="26">
        <f>SUM(E10:E15)</f>
        <v>216969</v>
      </c>
      <c r="F9" s="26">
        <f>SUM(F10:F15)</f>
        <v>215653</v>
      </c>
      <c r="G9" s="26">
        <f>SUM(G10:G15)</f>
        <v>215551</v>
      </c>
      <c r="H9" s="26">
        <f>SUM(H10:H15)</f>
        <v>215299</v>
      </c>
      <c r="I9" s="26">
        <f>SUM(I10:I15)</f>
        <v>214661</v>
      </c>
      <c r="J9" s="34">
        <f>((F9-E9)/E9)*100</f>
        <v>-0.6065382612262581</v>
      </c>
      <c r="K9" s="35" t="s">
        <v>35</v>
      </c>
      <c r="L9" s="34">
        <f>((H9-G9)/G9)*100</f>
        <v>-0.11690968726658657</v>
      </c>
      <c r="M9" s="36">
        <f>((I9-H9)/H9)*100</f>
        <v>-0.2963320777151775</v>
      </c>
      <c r="N9" s="39">
        <f>I9/822.478</f>
        <v>260.99299920484196</v>
      </c>
      <c r="O9" s="44" t="s">
        <v>4</v>
      </c>
      <c r="P9" s="43"/>
    </row>
    <row r="10" spans="2:16" ht="34.5" customHeight="1">
      <c r="B10" s="6" t="s">
        <v>22</v>
      </c>
      <c r="E10" s="27">
        <v>55550</v>
      </c>
      <c r="F10" s="28">
        <v>55267</v>
      </c>
      <c r="G10" s="29">
        <v>55067</v>
      </c>
      <c r="H10" s="28">
        <v>54816</v>
      </c>
      <c r="I10" s="28">
        <v>54769</v>
      </c>
      <c r="J10" s="37">
        <v>-0.51</v>
      </c>
      <c r="K10" s="37">
        <v>-0.36</v>
      </c>
      <c r="L10" s="38">
        <f aca="true" t="shared" si="0" ref="L10:M15">((H10-G10)/G10)*100</f>
        <v>-0.4558083788839051</v>
      </c>
      <c r="M10" s="38">
        <f t="shared" si="0"/>
        <v>-0.08574138937536485</v>
      </c>
      <c r="N10" s="40">
        <f>I10/112.38</f>
        <v>487.35540131696035</v>
      </c>
      <c r="P10" s="6" t="s">
        <v>28</v>
      </c>
    </row>
    <row r="11" spans="2:16" ht="34.5" customHeight="1">
      <c r="B11" s="11" t="s">
        <v>23</v>
      </c>
      <c r="C11" s="11"/>
      <c r="D11" s="12"/>
      <c r="E11" s="27">
        <v>35235</v>
      </c>
      <c r="F11" s="28">
        <v>34872</v>
      </c>
      <c r="G11" s="29">
        <v>35042</v>
      </c>
      <c r="H11" s="28">
        <v>35097</v>
      </c>
      <c r="I11" s="28">
        <v>34979</v>
      </c>
      <c r="J11" s="37">
        <v>-1.03</v>
      </c>
      <c r="K11" s="37">
        <v>0.49</v>
      </c>
      <c r="L11" s="38">
        <f t="shared" si="0"/>
        <v>0.1569545117287826</v>
      </c>
      <c r="M11" s="38">
        <f t="shared" si="0"/>
        <v>-0.33621107217141066</v>
      </c>
      <c r="N11" s="40">
        <f>I11/190.55</f>
        <v>183.56861716085015</v>
      </c>
      <c r="P11" s="6" t="s">
        <v>29</v>
      </c>
    </row>
    <row r="12" spans="2:16" ht="34.5" customHeight="1">
      <c r="B12" s="11" t="s">
        <v>24</v>
      </c>
      <c r="C12" s="11"/>
      <c r="D12" s="12"/>
      <c r="E12" s="27">
        <v>28397</v>
      </c>
      <c r="F12" s="28">
        <v>28261</v>
      </c>
      <c r="G12" s="29">
        <v>28331</v>
      </c>
      <c r="H12" s="28">
        <v>28380</v>
      </c>
      <c r="I12" s="28">
        <v>28427</v>
      </c>
      <c r="J12" s="37">
        <v>-0.48</v>
      </c>
      <c r="K12" s="37">
        <v>0.25</v>
      </c>
      <c r="L12" s="38">
        <f t="shared" si="0"/>
        <v>0.17295541985810597</v>
      </c>
      <c r="M12" s="38">
        <f t="shared" si="0"/>
        <v>0.16560958421423536</v>
      </c>
      <c r="N12" s="40">
        <f>I12/88.4</f>
        <v>321.57239819004525</v>
      </c>
      <c r="P12" s="6" t="s">
        <v>30</v>
      </c>
    </row>
    <row r="13" spans="2:16" ht="34.5" customHeight="1">
      <c r="B13" s="11" t="s">
        <v>25</v>
      </c>
      <c r="C13" s="11"/>
      <c r="D13" s="12"/>
      <c r="E13" s="27">
        <v>24324</v>
      </c>
      <c r="F13" s="28">
        <v>24306</v>
      </c>
      <c r="G13" s="29">
        <v>24489</v>
      </c>
      <c r="H13" s="28">
        <v>24451</v>
      </c>
      <c r="I13" s="28">
        <v>24322</v>
      </c>
      <c r="J13" s="37">
        <v>-0.07</v>
      </c>
      <c r="K13" s="37">
        <v>0.75</v>
      </c>
      <c r="L13" s="38">
        <f t="shared" si="0"/>
        <v>-0.15517170974723343</v>
      </c>
      <c r="M13" s="38">
        <f t="shared" si="0"/>
        <v>-0.527585783812523</v>
      </c>
      <c r="N13" s="40">
        <f>I13/82.51</f>
        <v>294.77639074051626</v>
      </c>
      <c r="P13" s="6" t="s">
        <v>31</v>
      </c>
    </row>
    <row r="14" spans="2:16" ht="34.5" customHeight="1">
      <c r="B14" s="13" t="s">
        <v>26</v>
      </c>
      <c r="C14" s="14"/>
      <c r="D14" s="15"/>
      <c r="E14" s="27">
        <v>15216</v>
      </c>
      <c r="F14" s="28">
        <v>15176</v>
      </c>
      <c r="G14" s="29">
        <v>15100</v>
      </c>
      <c r="H14" s="28">
        <v>15128</v>
      </c>
      <c r="I14" s="28">
        <v>15089</v>
      </c>
      <c r="J14" s="37">
        <v>-0.26</v>
      </c>
      <c r="K14" s="37">
        <v>-0.5</v>
      </c>
      <c r="L14" s="38">
        <f t="shared" si="0"/>
        <v>0.18543046357615894</v>
      </c>
      <c r="M14" s="38">
        <f t="shared" si="0"/>
        <v>-0.25780010576414597</v>
      </c>
      <c r="N14" s="40">
        <f>I14/34.97</f>
        <v>431.484129253646</v>
      </c>
      <c r="P14" s="6" t="s">
        <v>32</v>
      </c>
    </row>
    <row r="15" spans="1:16" ht="34.5" customHeight="1">
      <c r="A15" s="14"/>
      <c r="B15" s="11" t="s">
        <v>27</v>
      </c>
      <c r="C15" s="11"/>
      <c r="D15" s="12"/>
      <c r="E15" s="27">
        <v>58247</v>
      </c>
      <c r="F15" s="28">
        <v>57771</v>
      </c>
      <c r="G15" s="29">
        <v>57522</v>
      </c>
      <c r="H15" s="28">
        <v>57427</v>
      </c>
      <c r="I15" s="28">
        <v>57075</v>
      </c>
      <c r="J15" s="37">
        <v>-0.82</v>
      </c>
      <c r="K15" s="37">
        <v>-0.43</v>
      </c>
      <c r="L15" s="38">
        <f t="shared" si="0"/>
        <v>-0.16515420187058866</v>
      </c>
      <c r="M15" s="38">
        <f t="shared" si="0"/>
        <v>-0.6129520957041114</v>
      </c>
      <c r="N15" s="40">
        <f>I15/314.3</f>
        <v>181.59401845370664</v>
      </c>
      <c r="P15" s="6" t="s">
        <v>33</v>
      </c>
    </row>
    <row r="16" spans="1:14" s="21" customFormat="1" ht="15">
      <c r="A16" s="16"/>
      <c r="B16" s="16"/>
      <c r="C16" s="16"/>
      <c r="D16" s="17"/>
      <c r="E16" s="18"/>
      <c r="F16" s="19"/>
      <c r="G16" s="20"/>
      <c r="H16" s="18"/>
      <c r="I16" s="18"/>
      <c r="J16" s="18"/>
      <c r="K16" s="18"/>
      <c r="L16" s="19"/>
      <c r="M16" s="20"/>
      <c r="N16" s="20"/>
    </row>
    <row r="17" spans="1:16" s="21" customFormat="1" ht="3" customHeight="1">
      <c r="A17" s="22"/>
      <c r="B17" s="22"/>
      <c r="C17" s="22"/>
      <c r="D17" s="22"/>
      <c r="E17" s="23"/>
      <c r="F17" s="23"/>
      <c r="G17" s="24"/>
      <c r="H17" s="25"/>
      <c r="I17" s="25"/>
      <c r="J17" s="25"/>
      <c r="K17" s="25"/>
      <c r="L17" s="23"/>
      <c r="M17" s="24"/>
      <c r="N17" s="24"/>
      <c r="O17" s="22"/>
      <c r="P17" s="22"/>
    </row>
    <row r="18" s="21" customFormat="1" ht="3" customHeight="1"/>
    <row r="19" s="21" customFormat="1" ht="15">
      <c r="A19" s="21" t="s">
        <v>36</v>
      </c>
    </row>
    <row r="20" s="21" customFormat="1" ht="15">
      <c r="B20" s="21" t="s">
        <v>34</v>
      </c>
    </row>
  </sheetData>
  <sheetProtection/>
  <mergeCells count="17">
    <mergeCell ref="A9:D9"/>
    <mergeCell ref="O9:P9"/>
    <mergeCell ref="A4:D8"/>
    <mergeCell ref="O4:P8"/>
    <mergeCell ref="E4:I4"/>
    <mergeCell ref="E5:I5"/>
    <mergeCell ref="J4:M4"/>
    <mergeCell ref="J5:M5"/>
    <mergeCell ref="E6:E7"/>
    <mergeCell ref="L6:L7"/>
    <mergeCell ref="M6:M7"/>
    <mergeCell ref="F6:F7"/>
    <mergeCell ref="G6:G7"/>
    <mergeCell ref="H6:H7"/>
    <mergeCell ref="I6:I7"/>
    <mergeCell ref="J6:J7"/>
    <mergeCell ref="K6:K7"/>
  </mergeCells>
  <printOptions/>
  <pageMargins left="0.5905511811023623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DELL</cp:lastModifiedBy>
  <cp:lastPrinted>2011-08-16T02:41:47Z</cp:lastPrinted>
  <dcterms:created xsi:type="dcterms:W3CDTF">2004-08-16T17:13:42Z</dcterms:created>
  <dcterms:modified xsi:type="dcterms:W3CDTF">2012-01-09T06:00:07Z</dcterms:modified>
  <cp:category/>
  <cp:version/>
  <cp:contentType/>
  <cp:contentStatus/>
</cp:coreProperties>
</file>