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1.1 D" sheetId="1" r:id="rId1"/>
  </sheets>
  <externalReferences>
    <externalReference r:id="rId4"/>
  </externalReferences>
  <definedNames>
    <definedName name="_xlnm.Print_Area" localSheetId="0">'T-1.1 D'!$A$1:$S$29</definedName>
  </definedNames>
  <calcPr fullCalcOnLoad="1"/>
</workbook>
</file>

<file path=xl/sharedStrings.xml><?xml version="1.0" encoding="utf-8"?>
<sst xmlns="http://schemas.openxmlformats.org/spreadsheetml/2006/main" count="48" uniqueCount="44">
  <si>
    <t>ตาราง</t>
  </si>
  <si>
    <t>จำนวนประชากรจากการทะเบียน อัตราการเปลี่ยนแปลง  และความหนาแน่นของประชากร จำแนกเป็นรายอำเภอ พ.ศ. 2549 - 2553</t>
  </si>
  <si>
    <t>TABLE</t>
  </si>
  <si>
    <t>NUMBER OF POPULATION FROM REGISTRATION RECORD, PERCENT CHANGE AND DENSITY BY DISTRICT : 2006 - 2010</t>
  </si>
  <si>
    <t>อำเภอ</t>
  </si>
  <si>
    <t>จำนวนประชากร</t>
  </si>
  <si>
    <t>อัตราการเปลี่ยนแปลง (%)</t>
  </si>
  <si>
    <t>ความหนาแน่น</t>
  </si>
  <si>
    <t>District</t>
  </si>
  <si>
    <t>Number of population</t>
  </si>
  <si>
    <t>Percent  change</t>
  </si>
  <si>
    <t>ของประชากร</t>
  </si>
  <si>
    <t>(ต่อ ตร. กม.)</t>
  </si>
  <si>
    <t>Population density</t>
  </si>
  <si>
    <t>( 2006 )</t>
  </si>
  <si>
    <t>( 2007 )</t>
  </si>
  <si>
    <t>( 2008 )</t>
  </si>
  <si>
    <t>( 2009 )</t>
  </si>
  <si>
    <t>( 2010 )</t>
  </si>
  <si>
    <t>(Per sq. km.)</t>
  </si>
  <si>
    <t>รวมยอด</t>
  </si>
  <si>
    <t>Total</t>
  </si>
  <si>
    <t>อำเภอเมืองจันทบุรี</t>
  </si>
  <si>
    <t>Mueang Chanthaburi District</t>
  </si>
  <si>
    <t>อำเภอขลุง</t>
  </si>
  <si>
    <t>Khlung District</t>
  </si>
  <si>
    <t>อำเภอท่าใหม่</t>
  </si>
  <si>
    <t>Tha Mai District</t>
  </si>
  <si>
    <t>อำเภอโป่งน้ำร้อน</t>
  </si>
  <si>
    <t>Pong Nam Ron District</t>
  </si>
  <si>
    <t>อำเภอมะขาม</t>
  </si>
  <si>
    <t>Makham District</t>
  </si>
  <si>
    <t>อำเภอแหลมสิงห์</t>
  </si>
  <si>
    <t>Laem Sing District</t>
  </si>
  <si>
    <t>อำเภอสอยดาว</t>
  </si>
  <si>
    <t>Soi Dao District</t>
  </si>
  <si>
    <t>อำเภอแก่งหางแมว</t>
  </si>
  <si>
    <t>Kaeng Hang Maeu District</t>
  </si>
  <si>
    <t>อำเภอนายายอาม</t>
  </si>
  <si>
    <t>Na Yai Am District</t>
  </si>
  <si>
    <t>อำเภอเขาคิชฌกูฏ</t>
  </si>
  <si>
    <t>Khao Khitchakut  District</t>
  </si>
  <si>
    <t xml:space="preserve">           ที่มา:   กรมการปกครอง  กระทรวงมหาดไทย</t>
  </si>
  <si>
    <t xml:space="preserve">    Source:   Department of Provincial Administration,  Ministry of Interior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</si>
</sst>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\ "/>
    <numFmt numFmtId="188" formatCode="\ 0.00\ \ "/>
  </numFmts>
  <fonts count="40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AngsanaUPC"/>
      <family val="1"/>
    </font>
    <font>
      <sz val="14"/>
      <name val="AngsanaUPC"/>
      <family val="1"/>
    </font>
    <font>
      <b/>
      <sz val="14"/>
      <color indexed="8"/>
      <name val="AngsanaUPC"/>
      <family val="1"/>
    </font>
    <font>
      <sz val="14"/>
      <color indexed="8"/>
      <name val="AngsanaUPC"/>
      <family val="1"/>
    </font>
    <font>
      <sz val="11"/>
      <color indexed="8"/>
      <name val="Jasmine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23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23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87" fontId="18" fillId="0" borderId="16" xfId="0" applyNumberFormat="1" applyFont="1" applyBorder="1" applyAlignment="1">
      <alignment/>
    </xf>
    <xf numFmtId="188" fontId="20" fillId="0" borderId="16" xfId="0" applyNumberFormat="1" applyFont="1" applyFill="1" applyBorder="1" applyAlignment="1">
      <alignment/>
    </xf>
    <xf numFmtId="188" fontId="19" fillId="0" borderId="16" xfId="0" applyNumberFormat="1" applyFont="1" applyBorder="1" applyAlignment="1">
      <alignment/>
    </xf>
    <xf numFmtId="188" fontId="18" fillId="0" borderId="16" xfId="0" applyNumberFormat="1" applyFont="1" applyBorder="1" applyAlignment="1">
      <alignment/>
    </xf>
    <xf numFmtId="0" fontId="18" fillId="0" borderId="10" xfId="0" applyFont="1" applyBorder="1" applyAlignment="1">
      <alignment horizontal="center"/>
    </xf>
    <xf numFmtId="0" fontId="19" fillId="0" borderId="0" xfId="0" applyFont="1" applyAlignment="1">
      <alignment vertical="center"/>
    </xf>
    <xf numFmtId="187" fontId="19" fillId="0" borderId="16" xfId="0" applyNumberFormat="1" applyFont="1" applyBorder="1" applyAlignment="1">
      <alignment/>
    </xf>
    <xf numFmtId="188" fontId="21" fillId="0" borderId="16" xfId="0" applyNumberFormat="1" applyFont="1" applyFill="1" applyBorder="1" applyAlignment="1">
      <alignment/>
    </xf>
    <xf numFmtId="188" fontId="19" fillId="0" borderId="16" xfId="0" applyNumberFormat="1" applyFont="1" applyBorder="1" applyAlignment="1">
      <alignment/>
    </xf>
    <xf numFmtId="0" fontId="19" fillId="0" borderId="0" xfId="0" applyFont="1" applyBorder="1" applyAlignment="1">
      <alignment/>
    </xf>
    <xf numFmtId="187" fontId="19" fillId="0" borderId="16" xfId="0" applyNumberFormat="1" applyFont="1" applyBorder="1" applyAlignment="1">
      <alignment/>
    </xf>
    <xf numFmtId="188" fontId="19" fillId="0" borderId="16" xfId="0" applyNumberFormat="1" applyFont="1" applyFill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0" borderId="14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20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0</xdr:row>
      <xdr:rowOff>0</xdr:rowOff>
    </xdr:from>
    <xdr:to>
      <xdr:col>19</xdr:col>
      <xdr:colOff>9525</xdr:colOff>
      <xdr:row>29</xdr:row>
      <xdr:rowOff>19050</xdr:rowOff>
    </xdr:to>
    <xdr:grpSp>
      <xdr:nvGrpSpPr>
        <xdr:cNvPr id="1" name="Group 3"/>
        <xdr:cNvGrpSpPr>
          <a:grpSpLocks/>
        </xdr:cNvGrpSpPr>
      </xdr:nvGrpSpPr>
      <xdr:grpSpPr>
        <a:xfrm rot="10797528">
          <a:off x="9753600" y="0"/>
          <a:ext cx="257175" cy="6696075"/>
          <a:chOff x="636" y="6"/>
          <a:chExt cx="25" cy="503"/>
        </a:xfrm>
        <a:solidFill>
          <a:srgbClr val="FFFFFF"/>
        </a:solidFill>
      </xdr:grpSpPr>
      <xdr:sp>
        <xdr:nvSpPr>
          <xdr:cNvPr id="2" name="Rectangle 4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Rectangle 5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18</xdr:col>
      <xdr:colOff>28575</xdr:colOff>
      <xdr:row>27</xdr:row>
      <xdr:rowOff>85725</xdr:rowOff>
    </xdr:from>
    <xdr:to>
      <xdr:col>19</xdr:col>
      <xdr:colOff>57150</xdr:colOff>
      <xdr:row>28</xdr:row>
      <xdr:rowOff>171450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9753600" y="621030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18</xdr:col>
      <xdr:colOff>0</xdr:colOff>
      <xdr:row>15</xdr:row>
      <xdr:rowOff>133350</xdr:rowOff>
    </xdr:from>
    <xdr:to>
      <xdr:col>19</xdr:col>
      <xdr:colOff>0</xdr:colOff>
      <xdr:row>27</xdr:row>
      <xdr:rowOff>200025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9725025" y="3886200"/>
          <a:ext cx="276225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  สถิติประชากรศาสตร์ ประชากรและเคหะ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esktop\&#3605;&#3634;&#3619;&#3634;&#3591;Excel\&#3610;&#3607;&#3607;&#3637;&#3656;%201%20&#3626;&#3606;&#3636;&#3605;&#3636;&#3611;&#3619;&#3632;&#3594;&#3634;&#3585;&#3619;%20D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.1 D"/>
      <sheetName val="T-1.2 D"/>
      <sheetName val="T-1.3 D"/>
      <sheetName val="T-1.4 D"/>
      <sheetName val="T-1.5 D"/>
      <sheetName val="T-1.6 D"/>
      <sheetName val="T-1.7 D"/>
      <sheetName val="T-1.8 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showGridLines="0" tabSelected="1" zoomScale="124" zoomScaleNormal="124" zoomScalePageLayoutView="0" workbookViewId="0" topLeftCell="A1">
      <selection activeCell="B1" sqref="B1"/>
    </sheetView>
  </sheetViews>
  <sheetFormatPr defaultColWidth="9.140625" defaultRowHeight="21.75"/>
  <cols>
    <col min="1" max="1" width="1.57421875" style="4" customWidth="1"/>
    <col min="2" max="2" width="5.8515625" style="4" customWidth="1"/>
    <col min="3" max="3" width="4.00390625" style="4" customWidth="1"/>
    <col min="4" max="4" width="10.8515625" style="4" customWidth="1"/>
    <col min="5" max="11" width="9.421875" style="4" customWidth="1"/>
    <col min="12" max="12" width="10.421875" style="4" customWidth="1"/>
    <col min="13" max="13" width="6.421875" style="4" hidden="1" customWidth="1"/>
    <col min="14" max="14" width="9.421875" style="4" customWidth="1"/>
    <col min="15" max="15" width="13.7109375" style="4" customWidth="1"/>
    <col min="16" max="16" width="0.85546875" style="4" customWidth="1"/>
    <col min="17" max="17" width="20.8515625" style="4" customWidth="1"/>
    <col min="18" max="18" width="2.28125" style="4" customWidth="1"/>
    <col min="19" max="19" width="4.140625" style="4" customWidth="1"/>
    <col min="20" max="16384" width="9.140625" style="4" customWidth="1"/>
  </cols>
  <sheetData>
    <row r="1" spans="2:4" s="1" customFormat="1" ht="21">
      <c r="B1" s="1" t="s">
        <v>0</v>
      </c>
      <c r="C1" s="2">
        <v>1.1</v>
      </c>
      <c r="D1" s="1" t="s">
        <v>1</v>
      </c>
    </row>
    <row r="2" spans="2:4" s="1" customFormat="1" ht="21">
      <c r="B2" s="1" t="s">
        <v>2</v>
      </c>
      <c r="C2" s="2">
        <v>1.1</v>
      </c>
      <c r="D2" s="1" t="s">
        <v>3</v>
      </c>
    </row>
    <row r="3" spans="1:17" ht="3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8" customHeight="1">
      <c r="A4" s="5" t="s">
        <v>4</v>
      </c>
      <c r="B4" s="5"/>
      <c r="C4" s="5"/>
      <c r="D4" s="6"/>
      <c r="E4" s="7" t="s">
        <v>5</v>
      </c>
      <c r="F4" s="7"/>
      <c r="G4" s="7"/>
      <c r="H4" s="7"/>
      <c r="I4" s="8"/>
      <c r="J4" s="7" t="s">
        <v>6</v>
      </c>
      <c r="K4" s="7"/>
      <c r="L4" s="7"/>
      <c r="M4" s="7"/>
      <c r="N4" s="8"/>
      <c r="O4" s="9" t="s">
        <v>7</v>
      </c>
      <c r="P4" s="10" t="s">
        <v>8</v>
      </c>
      <c r="Q4" s="5"/>
    </row>
    <row r="5" spans="1:17" ht="21">
      <c r="A5" s="11"/>
      <c r="B5" s="11"/>
      <c r="C5" s="11"/>
      <c r="D5" s="12"/>
      <c r="E5" s="13" t="s">
        <v>9</v>
      </c>
      <c r="F5" s="13"/>
      <c r="G5" s="13"/>
      <c r="H5" s="13"/>
      <c r="I5" s="14"/>
      <c r="J5" s="13" t="s">
        <v>10</v>
      </c>
      <c r="K5" s="13"/>
      <c r="L5" s="13"/>
      <c r="M5" s="13"/>
      <c r="N5" s="14"/>
      <c r="O5" s="15" t="s">
        <v>11</v>
      </c>
      <c r="P5" s="16"/>
      <c r="Q5" s="11"/>
    </row>
    <row r="6" spans="1:17" ht="21">
      <c r="A6" s="11"/>
      <c r="B6" s="11"/>
      <c r="C6" s="11"/>
      <c r="D6" s="12"/>
      <c r="E6" s="17"/>
      <c r="F6" s="17"/>
      <c r="G6" s="17"/>
      <c r="H6" s="17"/>
      <c r="I6" s="17"/>
      <c r="J6" s="17"/>
      <c r="K6" s="17"/>
      <c r="L6" s="17"/>
      <c r="M6" s="17"/>
      <c r="N6" s="17"/>
      <c r="O6" s="18" t="s">
        <v>12</v>
      </c>
      <c r="P6" s="11"/>
      <c r="Q6" s="11"/>
    </row>
    <row r="7" spans="1:17" ht="21">
      <c r="A7" s="11"/>
      <c r="B7" s="11"/>
      <c r="C7" s="11"/>
      <c r="D7" s="12"/>
      <c r="E7" s="19">
        <v>2549</v>
      </c>
      <c r="F7" s="19">
        <v>2550</v>
      </c>
      <c r="G7" s="19">
        <v>2551</v>
      </c>
      <c r="H7" s="19">
        <v>2552</v>
      </c>
      <c r="I7" s="19">
        <v>2553</v>
      </c>
      <c r="J7" s="19">
        <v>2550</v>
      </c>
      <c r="K7" s="19">
        <v>2551</v>
      </c>
      <c r="L7" s="19">
        <v>2552</v>
      </c>
      <c r="M7" s="19"/>
      <c r="N7" s="19">
        <v>2553</v>
      </c>
      <c r="O7" s="19" t="s">
        <v>13</v>
      </c>
      <c r="P7" s="11"/>
      <c r="Q7" s="11"/>
    </row>
    <row r="8" spans="1:17" ht="21">
      <c r="A8" s="20"/>
      <c r="B8" s="20"/>
      <c r="C8" s="20"/>
      <c r="D8" s="21"/>
      <c r="E8" s="22" t="s">
        <v>14</v>
      </c>
      <c r="F8" s="22" t="s">
        <v>15</v>
      </c>
      <c r="G8" s="22" t="s">
        <v>16</v>
      </c>
      <c r="H8" s="22" t="s">
        <v>17</v>
      </c>
      <c r="I8" s="22" t="s">
        <v>18</v>
      </c>
      <c r="J8" s="22" t="s">
        <v>15</v>
      </c>
      <c r="K8" s="22" t="s">
        <v>16</v>
      </c>
      <c r="L8" s="22" t="s">
        <v>17</v>
      </c>
      <c r="M8" s="22"/>
      <c r="N8" s="22" t="s">
        <v>18</v>
      </c>
      <c r="O8" s="23" t="s">
        <v>19</v>
      </c>
      <c r="P8" s="20"/>
      <c r="Q8" s="20"/>
    </row>
    <row r="9" spans="1:17" s="1" customFormat="1" ht="27" customHeight="1">
      <c r="A9" s="24" t="s">
        <v>20</v>
      </c>
      <c r="B9" s="24"/>
      <c r="C9" s="24"/>
      <c r="D9" s="24"/>
      <c r="E9" s="25">
        <f>SUM(E10:E19)</f>
        <v>502389</v>
      </c>
      <c r="F9" s="25">
        <f>SUM(F10:F19)</f>
        <v>504003</v>
      </c>
      <c r="G9" s="25">
        <f>SUM(G10:G19)</f>
        <v>508020</v>
      </c>
      <c r="H9" s="25">
        <f>SUM(H10:H19)</f>
        <v>511246</v>
      </c>
      <c r="I9" s="25">
        <f>SUM(I10:I19)</f>
        <v>514616</v>
      </c>
      <c r="J9" s="26">
        <v>0.32126499584982954</v>
      </c>
      <c r="K9" s="26">
        <v>0.7970190653627063</v>
      </c>
      <c r="L9" s="26">
        <v>0.6350143695130113</v>
      </c>
      <c r="M9" s="27">
        <f>((I9/H9)-1)*100</f>
        <v>0.6591738615069787</v>
      </c>
      <c r="N9" s="28">
        <v>0.6591738615069787</v>
      </c>
      <c r="O9" s="28">
        <f>I9/6338</f>
        <v>81.19532975702114</v>
      </c>
      <c r="P9" s="29" t="s">
        <v>21</v>
      </c>
      <c r="Q9" s="29"/>
    </row>
    <row r="10" spans="1:17" ht="20.25" customHeight="1">
      <c r="A10" s="30" t="s">
        <v>22</v>
      </c>
      <c r="B10" s="30"/>
      <c r="C10" s="30"/>
      <c r="D10" s="30"/>
      <c r="E10" s="31">
        <v>120899</v>
      </c>
      <c r="F10" s="31">
        <v>122553</v>
      </c>
      <c r="G10" s="31">
        <v>123339</v>
      </c>
      <c r="H10" s="31">
        <v>123642</v>
      </c>
      <c r="I10" s="31">
        <v>124147</v>
      </c>
      <c r="J10" s="32">
        <v>1.3680841032597457</v>
      </c>
      <c r="K10" s="32">
        <v>0.6413551687841179</v>
      </c>
      <c r="L10" s="32">
        <v>0.24566438839296575</v>
      </c>
      <c r="M10" s="33">
        <f>((I10/H10)-1)*100</f>
        <v>0.40843726241892586</v>
      </c>
      <c r="N10" s="33">
        <v>0.40843726241892586</v>
      </c>
      <c r="O10" s="33">
        <f>I10/253</f>
        <v>490.699604743083</v>
      </c>
      <c r="Q10" s="34" t="s">
        <v>23</v>
      </c>
    </row>
    <row r="11" spans="1:17" ht="20.25" customHeight="1">
      <c r="A11" s="30" t="s">
        <v>24</v>
      </c>
      <c r="B11" s="30"/>
      <c r="C11" s="30"/>
      <c r="D11" s="30"/>
      <c r="E11" s="35">
        <v>55289</v>
      </c>
      <c r="F11" s="35">
        <v>55463</v>
      </c>
      <c r="G11" s="35">
        <v>55742</v>
      </c>
      <c r="H11" s="31">
        <v>55779</v>
      </c>
      <c r="I11" s="31">
        <v>55946</v>
      </c>
      <c r="J11" s="32">
        <v>0.3147099784767314</v>
      </c>
      <c r="K11" s="32">
        <v>0.5030380614103096</v>
      </c>
      <c r="L11" s="32">
        <v>0.06637723798930788</v>
      </c>
      <c r="M11" s="33">
        <f aca="true" t="shared" si="0" ref="M11:M19">((I11/H11)-1)*100</f>
        <v>0.2993958299718491</v>
      </c>
      <c r="N11" s="33">
        <v>0.2993958299718491</v>
      </c>
      <c r="O11" s="33">
        <f>I11/756</f>
        <v>74.0026455026455</v>
      </c>
      <c r="Q11" s="34" t="s">
        <v>25</v>
      </c>
    </row>
    <row r="12" spans="1:17" ht="20.25" customHeight="1">
      <c r="A12" s="30" t="s">
        <v>26</v>
      </c>
      <c r="B12" s="30"/>
      <c r="C12" s="30"/>
      <c r="D12" s="30"/>
      <c r="E12" s="31">
        <v>68980</v>
      </c>
      <c r="F12" s="31">
        <v>68692</v>
      </c>
      <c r="G12" s="31">
        <v>69403</v>
      </c>
      <c r="H12" s="31">
        <v>69714</v>
      </c>
      <c r="I12" s="31">
        <v>70354</v>
      </c>
      <c r="J12" s="32">
        <v>-0.4175123224122934</v>
      </c>
      <c r="K12" s="32">
        <v>1.035055028242008</v>
      </c>
      <c r="L12" s="32">
        <v>0.44810743051453106</v>
      </c>
      <c r="M12" s="33">
        <f t="shared" si="0"/>
        <v>0.9180365493301146</v>
      </c>
      <c r="N12" s="33">
        <v>0.9180365493301146</v>
      </c>
      <c r="O12" s="33">
        <f>I12/613</f>
        <v>114.76998368678629</v>
      </c>
      <c r="Q12" s="34" t="s">
        <v>27</v>
      </c>
    </row>
    <row r="13" spans="1:17" ht="20.25" customHeight="1">
      <c r="A13" s="30" t="s">
        <v>28</v>
      </c>
      <c r="B13" s="30"/>
      <c r="C13" s="30"/>
      <c r="D13" s="30"/>
      <c r="E13" s="31">
        <v>38473</v>
      </c>
      <c r="F13" s="31">
        <v>38632</v>
      </c>
      <c r="G13" s="31">
        <v>39127</v>
      </c>
      <c r="H13" s="31">
        <v>40270</v>
      </c>
      <c r="I13" s="31">
        <v>40851</v>
      </c>
      <c r="J13" s="36">
        <v>0.4132768435006368</v>
      </c>
      <c r="K13" s="36">
        <v>1.2813211845102506</v>
      </c>
      <c r="L13" s="36">
        <v>2.9212564213969894</v>
      </c>
      <c r="M13" s="33">
        <f t="shared" si="0"/>
        <v>1.442761360814493</v>
      </c>
      <c r="N13" s="33">
        <v>1.442761360814493</v>
      </c>
      <c r="O13" s="33">
        <f>I13/927</f>
        <v>44.067961165048544</v>
      </c>
      <c r="Q13" s="34" t="s">
        <v>29</v>
      </c>
    </row>
    <row r="14" spans="1:17" ht="20.25" customHeight="1">
      <c r="A14" s="30" t="s">
        <v>30</v>
      </c>
      <c r="B14" s="30"/>
      <c r="C14" s="30"/>
      <c r="D14" s="30"/>
      <c r="E14" s="31">
        <v>29650</v>
      </c>
      <c r="F14" s="31">
        <v>29845</v>
      </c>
      <c r="G14" s="31">
        <v>30046</v>
      </c>
      <c r="H14" s="31">
        <v>30271</v>
      </c>
      <c r="I14" s="31">
        <v>30465</v>
      </c>
      <c r="J14" s="36">
        <v>0.657672849915683</v>
      </c>
      <c r="K14" s="36">
        <v>0.6734796448316301</v>
      </c>
      <c r="L14" s="36">
        <v>0.7488517606336951</v>
      </c>
      <c r="M14" s="33">
        <f t="shared" si="0"/>
        <v>0.6408774074196488</v>
      </c>
      <c r="N14" s="33">
        <v>0.6408774074196488</v>
      </c>
      <c r="O14" s="33">
        <f>I14/480</f>
        <v>63.46875</v>
      </c>
      <c r="Q14" s="34" t="s">
        <v>31</v>
      </c>
    </row>
    <row r="15" spans="1:17" ht="20.25" customHeight="1">
      <c r="A15" s="30" t="s">
        <v>32</v>
      </c>
      <c r="B15" s="30"/>
      <c r="C15" s="30"/>
      <c r="D15" s="30"/>
      <c r="E15" s="31">
        <v>30780</v>
      </c>
      <c r="F15" s="31">
        <v>30669</v>
      </c>
      <c r="G15" s="31">
        <v>30874</v>
      </c>
      <c r="H15" s="31">
        <v>30783</v>
      </c>
      <c r="I15" s="31">
        <v>30659</v>
      </c>
      <c r="J15" s="36">
        <v>-0.36062378167641324</v>
      </c>
      <c r="K15" s="36">
        <v>0.6684274022628712</v>
      </c>
      <c r="L15" s="36">
        <v>-0.2947463885469975</v>
      </c>
      <c r="M15" s="33">
        <f t="shared" si="0"/>
        <v>-0.40281973816717054</v>
      </c>
      <c r="N15" s="33">
        <v>-0.40281973816717054</v>
      </c>
      <c r="O15" s="33">
        <f>I15/191</f>
        <v>160.51832460732984</v>
      </c>
      <c r="Q15" s="37" t="s">
        <v>33</v>
      </c>
    </row>
    <row r="16" spans="1:17" ht="20.25" customHeight="1">
      <c r="A16" s="30" t="s">
        <v>34</v>
      </c>
      <c r="B16" s="30"/>
      <c r="C16" s="30"/>
      <c r="D16" s="30"/>
      <c r="E16" s="31">
        <v>62908</v>
      </c>
      <c r="F16" s="31">
        <v>62680</v>
      </c>
      <c r="G16" s="31">
        <v>62858</v>
      </c>
      <c r="H16" s="31">
        <v>63169</v>
      </c>
      <c r="I16" s="31">
        <v>63588</v>
      </c>
      <c r="J16" s="36">
        <v>-0.36243403064793034</v>
      </c>
      <c r="K16" s="36">
        <v>0.2839821314613912</v>
      </c>
      <c r="L16" s="36">
        <v>0.49476598046390274</v>
      </c>
      <c r="M16" s="33">
        <f t="shared" si="0"/>
        <v>0.6633000364102637</v>
      </c>
      <c r="N16" s="33">
        <v>0.6633000364102637</v>
      </c>
      <c r="O16" s="33">
        <f>I16/734</f>
        <v>86.63215258855585</v>
      </c>
      <c r="Q16" s="37" t="s">
        <v>35</v>
      </c>
    </row>
    <row r="17" spans="1:17" ht="20.25" customHeight="1">
      <c r="A17" s="30" t="s">
        <v>36</v>
      </c>
      <c r="B17" s="30"/>
      <c r="C17" s="30"/>
      <c r="D17" s="30"/>
      <c r="E17" s="31">
        <v>37185</v>
      </c>
      <c r="F17" s="31">
        <v>37522</v>
      </c>
      <c r="G17" s="31">
        <v>38225</v>
      </c>
      <c r="H17" s="31">
        <v>38582</v>
      </c>
      <c r="I17" s="31">
        <v>39031</v>
      </c>
      <c r="J17" s="36">
        <v>0.9062794137421003</v>
      </c>
      <c r="K17" s="36">
        <v>1.873567507062523</v>
      </c>
      <c r="L17" s="36">
        <v>0.933943754087639</v>
      </c>
      <c r="M17" s="33">
        <f t="shared" si="0"/>
        <v>1.1637551189674022</v>
      </c>
      <c r="N17" s="33">
        <v>1.1637551189674022</v>
      </c>
      <c r="O17" s="33">
        <f>I17/1254</f>
        <v>31.125199362041467</v>
      </c>
      <c r="Q17" s="37" t="s">
        <v>37</v>
      </c>
    </row>
    <row r="18" spans="1:17" ht="20.25" customHeight="1">
      <c r="A18" s="30" t="s">
        <v>38</v>
      </c>
      <c r="B18" s="30"/>
      <c r="C18" s="30"/>
      <c r="D18" s="30"/>
      <c r="E18" s="31">
        <v>32224</v>
      </c>
      <c r="F18" s="31">
        <v>31993</v>
      </c>
      <c r="G18" s="31">
        <v>32252</v>
      </c>
      <c r="H18" s="31">
        <v>32657</v>
      </c>
      <c r="I18" s="31">
        <v>32810</v>
      </c>
      <c r="J18" s="36">
        <v>-0.7168570009930486</v>
      </c>
      <c r="K18" s="36">
        <v>0.8095520895195824</v>
      </c>
      <c r="L18" s="36">
        <v>1.2557360783827358</v>
      </c>
      <c r="M18" s="33">
        <f t="shared" si="0"/>
        <v>0.4685059864653729</v>
      </c>
      <c r="N18" s="33">
        <v>0.4685059864653729</v>
      </c>
      <c r="O18" s="33">
        <f>I18/300</f>
        <v>109.36666666666666</v>
      </c>
      <c r="Q18" s="37" t="s">
        <v>39</v>
      </c>
    </row>
    <row r="19" spans="1:17" ht="20.25" customHeight="1">
      <c r="A19" s="30" t="s">
        <v>40</v>
      </c>
      <c r="B19" s="30"/>
      <c r="C19" s="30"/>
      <c r="D19" s="30"/>
      <c r="E19" s="31">
        <v>26001</v>
      </c>
      <c r="F19" s="31">
        <v>25954</v>
      </c>
      <c r="G19" s="31">
        <v>26154</v>
      </c>
      <c r="H19" s="31">
        <v>26379</v>
      </c>
      <c r="I19" s="31">
        <v>26765</v>
      </c>
      <c r="J19" s="36">
        <v>-0.1807622783739087</v>
      </c>
      <c r="K19" s="36">
        <v>0.7705941280727441</v>
      </c>
      <c r="L19" s="36">
        <v>0.8602890571231934</v>
      </c>
      <c r="M19" s="33">
        <f t="shared" si="0"/>
        <v>1.4632851889760712</v>
      </c>
      <c r="N19" s="33">
        <v>1.4632851889760712</v>
      </c>
      <c r="O19" s="33">
        <f>I19/830</f>
        <v>32.24698795180723</v>
      </c>
      <c r="Q19" s="37" t="s">
        <v>41</v>
      </c>
    </row>
    <row r="20" spans="1:15" ht="9" customHeight="1">
      <c r="A20" s="38"/>
      <c r="B20" s="38"/>
      <c r="C20" s="38"/>
      <c r="D20" s="15"/>
      <c r="E20" s="39"/>
      <c r="F20" s="40"/>
      <c r="G20" s="41"/>
      <c r="H20" s="39"/>
      <c r="I20" s="39"/>
      <c r="J20" s="39"/>
      <c r="K20" s="39"/>
      <c r="L20" s="40"/>
      <c r="M20" s="41"/>
      <c r="N20" s="41"/>
      <c r="O20" s="41"/>
    </row>
    <row r="21" spans="1:17" ht="3" customHeight="1">
      <c r="A21" s="42"/>
      <c r="B21" s="42"/>
      <c r="C21" s="42"/>
      <c r="D21" s="42"/>
      <c r="E21" s="43"/>
      <c r="F21" s="43"/>
      <c r="G21" s="44"/>
      <c r="H21" s="45"/>
      <c r="I21" s="45"/>
      <c r="J21" s="45"/>
      <c r="K21" s="45"/>
      <c r="L21" s="43"/>
      <c r="M21" s="44"/>
      <c r="N21" s="44"/>
      <c r="O21" s="44"/>
      <c r="P21" s="42"/>
      <c r="Q21" s="42"/>
    </row>
    <row r="22" ht="6" customHeight="1"/>
    <row r="23" ht="21">
      <c r="A23" s="4" t="s">
        <v>42</v>
      </c>
    </row>
    <row r="24" ht="21">
      <c r="B24" s="4" t="s">
        <v>43</v>
      </c>
    </row>
    <row r="25" ht="3" customHeight="1"/>
    <row r="26" ht="13.5" customHeight="1"/>
    <row r="27" ht="29.25" customHeight="1"/>
  </sheetData>
  <sheetProtection/>
  <mergeCells count="8">
    <mergeCell ref="A9:D9"/>
    <mergeCell ref="P9:Q9"/>
    <mergeCell ref="A4:D8"/>
    <mergeCell ref="E4:I4"/>
    <mergeCell ref="J4:N4"/>
    <mergeCell ref="P4:Q8"/>
    <mergeCell ref="E5:I5"/>
    <mergeCell ref="J5:N5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2011-10-27T02:18:07Z</dcterms:created>
  <dcterms:modified xsi:type="dcterms:W3CDTF">2011-10-27T02:20:29Z</dcterms:modified>
  <cp:category/>
  <cp:version/>
  <cp:contentType/>
  <cp:contentStatus/>
</cp:coreProperties>
</file>