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1 ใหม่ " sheetId="1" r:id="rId1"/>
  </sheets>
  <calcPr calcId="124519"/>
</workbook>
</file>

<file path=xl/calcChain.xml><?xml version="1.0" encoding="utf-8"?>
<calcChain xmlns="http://schemas.openxmlformats.org/spreadsheetml/2006/main">
  <c r="G27" i="1"/>
  <c r="F27"/>
  <c r="F26"/>
  <c r="G26" s="1"/>
  <c r="G23"/>
  <c r="F23"/>
  <c r="E23"/>
  <c r="F22"/>
  <c r="G22" s="1"/>
  <c r="E22"/>
  <c r="F19"/>
  <c r="G19" s="1"/>
  <c r="G18"/>
  <c r="F18"/>
  <c r="F15"/>
  <c r="G15" s="1"/>
  <c r="G12"/>
  <c r="F12"/>
  <c r="F9"/>
  <c r="G9" s="1"/>
  <c r="G6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<sst xmlns="http://schemas.openxmlformats.org/spreadsheetml/2006/main" count="52" uniqueCount="43">
  <si>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</si>
  <si>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</si>
  <si>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</si>
  <si>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</si>
  <si>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</si>
  <si>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3"/>
        <rFont val="AngsanaUPC"/>
        <family val="1"/>
      </rPr>
      <t>1/</t>
    </r>
  </si>
  <si>
    <r>
      <t>ปี 2549</t>
    </r>
    <r>
      <rPr>
        <vertAlign val="superscript"/>
        <sz val="13"/>
        <rFont val="AngsanaUPC"/>
        <family val="1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</si>
  <si>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</si>
  <si>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</si>
  <si>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</si>
  <si>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</si>
  <si>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</si>
  <si>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</si>
  <si>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</si>
  <si>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</si>
  <si>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</si>
  <si>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</si>
  <si>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</si>
  <si>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</si>
  <si>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</si>
  <si>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</si>
  <si>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</si>
  <si>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</si>
  <si>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</si>
  <si>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</si>
  <si>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</si>
  <si>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</si>
  <si>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</si>
  <si>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</si>
  <si>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</si>
  <si>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</si>
  <si>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</si>
  <si>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</si>
  <si>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</si>
  <si>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</si>
  <si>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</si>
  <si>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 อุบลราชธานี : สถานประกอบการอุตสาหกรรมการผลิตที่มีคนทำงาน 10 คนขึ้นไป  </t>
  </si>
  <si>
    <t xml:space="preserve">The 1997 industrial census : Ubon Ratchathani  Provincial : manufacturing  establishments with 10 persons engaged or more. </t>
  </si>
  <si>
    <t>2/</t>
  </si>
  <si>
    <t xml:space="preserve">สำมะโนอุตสาหกรรม พ.ศ. 2550 จังหวัดอุบลราชธานี  เฉพาะสถานประกอบการอุตสาหกรรมการผลิตที่มีคนทำงาน 16 คนขึ้นไป  </t>
  </si>
  <si>
    <t xml:space="preserve">The 2007 industrial census : Ubon Ratchathani  Provincial : manufacturing  establishments with 16 persons engaged or more. </t>
  </si>
  <si>
    <t xml:space="preserve">    ที่มา:   สำมะโนอุตสาหกรรม พ.ศ. 2540 และ 2550 จังหวัดอุบลราชธานี  สำนักงานสถิติแห่งชาติ</t>
  </si>
  <si>
    <t>Source:   The 1997 and 2007 Industrial census  Ubon Ratchathani Provincial,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</si>
</sst>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</font>
    <font>
      <b/>
      <sz val="13"/>
      <name val="AngsanaUPC"/>
      <family val="1"/>
    </font>
    <font>
      <sz val="14"/>
      <name val="Cordia New"/>
      <charset val="222"/>
    </font>
    <font>
      <sz val="12.5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0" fillId="0" borderId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3" fillId="0" borderId="0" applyProtection="0"/>
  </cellStyleXfs>
  <cellXfs count="4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/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quotePrefix="1" applyFont="1" applyBorder="1" applyAlignment="1">
      <alignment horizontal="center"/>
    </xf>
    <xf numFmtId="0" fontId="5" fillId="0" borderId="8" xfId="2" quotePrefix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2" fontId="5" fillId="0" borderId="11" xfId="2" applyNumberFormat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3" fillId="0" borderId="9" xfId="2" applyFont="1" applyBorder="1"/>
    <xf numFmtId="0" fontId="3" fillId="0" borderId="10" xfId="2" applyFont="1" applyBorder="1"/>
    <xf numFmtId="0" fontId="3" fillId="0" borderId="11" xfId="2" applyFont="1" applyBorder="1"/>
    <xf numFmtId="0" fontId="5" fillId="0" borderId="11" xfId="2" applyFont="1" applyBorder="1" applyAlignment="1">
      <alignment vertical="center"/>
    </xf>
    <xf numFmtId="0" fontId="5" fillId="0" borderId="9" xfId="2" applyFont="1" applyBorder="1"/>
    <xf numFmtId="0" fontId="5" fillId="0" borderId="10" xfId="2" applyFont="1" applyBorder="1"/>
    <xf numFmtId="187" fontId="5" fillId="0" borderId="11" xfId="1" applyNumberFormat="1" applyFont="1" applyBorder="1"/>
    <xf numFmtId="43" fontId="5" fillId="0" borderId="11" xfId="1" applyFont="1" applyBorder="1" applyAlignment="1">
      <alignment vertical="center"/>
    </xf>
    <xf numFmtId="0" fontId="3" fillId="0" borderId="10" xfId="2" applyFont="1" applyBorder="1" applyAlignment="1">
      <alignment horizontal="right"/>
    </xf>
    <xf numFmtId="187" fontId="5" fillId="0" borderId="10" xfId="1" applyNumberFormat="1" applyFont="1" applyBorder="1"/>
    <xf numFmtId="188" fontId="5" fillId="0" borderId="10" xfId="1" applyNumberFormat="1" applyFont="1" applyBorder="1"/>
    <xf numFmtId="188" fontId="5" fillId="0" borderId="11" xfId="1" applyNumberFormat="1" applyFont="1" applyBorder="1"/>
    <xf numFmtId="0" fontId="4" fillId="0" borderId="5" xfId="2" applyFont="1" applyBorder="1"/>
    <xf numFmtId="0" fontId="4" fillId="0" borderId="6" xfId="2" applyFont="1" applyBorder="1"/>
    <xf numFmtId="0" fontId="4" fillId="0" borderId="7" xfId="2" applyFont="1" applyBorder="1"/>
    <xf numFmtId="0" fontId="4" fillId="0" borderId="0" xfId="2" applyFont="1"/>
    <xf numFmtId="0" fontId="9" fillId="0" borderId="0" xfId="2" applyFont="1"/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9" fillId="0" borderId="0" xfId="2" applyFont="1" applyBorder="1"/>
    <xf numFmtId="0" fontId="9" fillId="0" borderId="0" xfId="3" quotePrefix="1" applyFont="1" applyAlignment="1">
      <alignment horizontal="center" vertical="center"/>
    </xf>
  </cellXfs>
  <cellStyles count="11">
    <cellStyle name="Comma" xfId="1" builtinId="3"/>
    <cellStyle name="Comma 2" xfId="4"/>
    <cellStyle name="Comma 3" xfId="5"/>
    <cellStyle name="Comma 4" xfId="6"/>
    <cellStyle name="Enghead" xfId="7"/>
    <cellStyle name="Normal" xfId="0" builtinId="0"/>
    <cellStyle name="Normal 2" xfId="3"/>
    <cellStyle name="Normal 3" xfId="8"/>
    <cellStyle name="Normal 4" xfId="2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9525</xdr:rowOff>
    </xdr:from>
    <xdr:to>
      <xdr:col>11</xdr:col>
      <xdr:colOff>0</xdr:colOff>
      <xdr:row>35</xdr:row>
      <xdr:rowOff>9525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9705975" y="9525"/>
          <a:ext cx="266700" cy="6734175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123824</xdr:colOff>
      <xdr:row>21</xdr:row>
      <xdr:rowOff>85629</xdr:rowOff>
    </xdr:from>
    <xdr:to>
      <xdr:col>10</xdr:col>
      <xdr:colOff>247649</xdr:colOff>
      <xdr:row>33</xdr:row>
      <xdr:rowOff>85629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667874" y="4152804"/>
          <a:ext cx="276225" cy="220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10</xdr:col>
      <xdr:colOff>19050</xdr:colOff>
      <xdr:row>33</xdr:row>
      <xdr:rowOff>76110</xdr:rowOff>
    </xdr:from>
    <xdr:to>
      <xdr:col>10</xdr:col>
      <xdr:colOff>247650</xdr:colOff>
      <xdr:row>34</xdr:row>
      <xdr:rowOff>206377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715500" y="6353085"/>
          <a:ext cx="228600" cy="358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J35"/>
  <sheetViews>
    <sheetView showGridLines="0" tabSelected="1" workbookViewId="0">
      <selection activeCell="A4" sqref="A4:D5"/>
    </sheetView>
  </sheetViews>
  <sheetFormatPr defaultRowHeight="21"/>
  <cols>
    <col min="1" max="1" width="1.5" style="41" customWidth="1"/>
    <col min="2" max="2" width="5.25" style="41" customWidth="1"/>
    <col min="3" max="3" width="4.125" style="41" customWidth="1"/>
    <col min="4" max="4" width="24.25" style="41" customWidth="1"/>
    <col min="5" max="6" width="17.875" style="41" customWidth="1"/>
    <col min="7" max="7" width="19.875" style="41" customWidth="1"/>
    <col min="8" max="8" width="1.5" style="41" customWidth="1"/>
    <col min="9" max="9" width="33" style="41" customWidth="1"/>
    <col min="10" max="10" width="2" style="6" customWidth="1"/>
    <col min="11" max="11" width="3.625" style="6" customWidth="1"/>
    <col min="12" max="16384" width="9" style="6"/>
  </cols>
  <sheetData>
    <row r="1" spans="1:10" s="3" customForma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10.1</v>
      </c>
      <c r="D2" s="4" t="s">
        <v>3</v>
      </c>
      <c r="E2" s="4"/>
      <c r="F2" s="4"/>
      <c r="G2" s="4"/>
      <c r="H2" s="4"/>
      <c r="I2" s="4"/>
    </row>
    <row r="3" spans="1:10" ht="3" customHeight="1">
      <c r="A3" s="6"/>
      <c r="B3" s="6"/>
      <c r="C3" s="6"/>
      <c r="D3" s="6"/>
      <c r="E3" s="6"/>
      <c r="F3" s="6"/>
      <c r="G3" s="6"/>
      <c r="H3" s="6"/>
      <c r="I3" s="6"/>
    </row>
    <row r="4" spans="1:10" s="12" customFormat="1" ht="21" customHeight="1">
      <c r="A4" s="7" t="s">
        <v>4</v>
      </c>
      <c r="B4" s="7"/>
      <c r="C4" s="7"/>
      <c r="D4" s="8"/>
      <c r="E4" s="9" t="s">
        <v>5</v>
      </c>
      <c r="F4" s="10" t="s">
        <v>6</v>
      </c>
      <c r="G4" s="9" t="s">
        <v>7</v>
      </c>
      <c r="H4" s="9"/>
      <c r="I4" s="7" t="s">
        <v>8</v>
      </c>
      <c r="J4" s="11"/>
    </row>
    <row r="5" spans="1:10" s="12" customFormat="1" ht="21" customHeight="1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7"/>
      <c r="I5" s="13"/>
      <c r="J5" s="11"/>
    </row>
    <row r="6" spans="1:10" s="25" customFormat="1" ht="27" customHeight="1">
      <c r="A6" s="18" t="s">
        <v>12</v>
      </c>
      <c r="B6" s="18"/>
      <c r="C6" s="18"/>
      <c r="D6" s="19"/>
      <c r="E6" s="20">
        <v>215</v>
      </c>
      <c r="F6" s="21">
        <v>387</v>
      </c>
      <c r="G6" s="22">
        <f>(F6-E6)/E6*100</f>
        <v>80</v>
      </c>
      <c r="H6" s="23"/>
      <c r="I6" s="24" t="s">
        <v>13</v>
      </c>
    </row>
    <row r="7" spans="1:10" s="5" customFormat="1" ht="18.75">
      <c r="A7" s="5" t="s">
        <v>14</v>
      </c>
      <c r="D7" s="26"/>
      <c r="E7" s="27"/>
      <c r="F7" s="28"/>
      <c r="G7" s="29"/>
      <c r="H7" s="27"/>
      <c r="I7" s="5" t="s">
        <v>15</v>
      </c>
    </row>
    <row r="8" spans="1:10" s="5" customFormat="1" ht="5.25" customHeight="1">
      <c r="D8" s="26"/>
      <c r="E8" s="27"/>
      <c r="F8" s="28"/>
      <c r="G8" s="29"/>
      <c r="H8" s="27"/>
    </row>
    <row r="9" spans="1:10" s="11" customFormat="1" ht="17.25" customHeight="1">
      <c r="B9" s="11" t="s">
        <v>16</v>
      </c>
      <c r="D9" s="30"/>
      <c r="E9" s="31">
        <v>32</v>
      </c>
      <c r="F9" s="32">
        <f>15367/F6</f>
        <v>39.708010335917315</v>
      </c>
      <c r="G9" s="33">
        <f t="shared" ref="G9:G23" si="0">(F9-E9)/E9*100</f>
        <v>24.087532299741611</v>
      </c>
      <c r="H9" s="31"/>
      <c r="I9" s="11" t="s">
        <v>17</v>
      </c>
    </row>
    <row r="10" spans="1:10" s="5" customFormat="1" ht="18.75">
      <c r="A10" s="5" t="s">
        <v>18</v>
      </c>
      <c r="D10" s="26"/>
      <c r="E10" s="27"/>
      <c r="F10" s="28"/>
      <c r="G10" s="33"/>
      <c r="H10" s="27"/>
      <c r="I10" s="5" t="s">
        <v>19</v>
      </c>
    </row>
    <row r="11" spans="1:10" s="5" customFormat="1" ht="5.25" customHeight="1">
      <c r="D11" s="26"/>
      <c r="E11" s="34"/>
      <c r="F11" s="28"/>
      <c r="G11" s="33"/>
      <c r="H11" s="27"/>
    </row>
    <row r="12" spans="1:10" s="11" customFormat="1" ht="17.25" customHeight="1">
      <c r="B12" s="11" t="s">
        <v>20</v>
      </c>
      <c r="D12" s="30"/>
      <c r="E12" s="31">
        <v>31</v>
      </c>
      <c r="F12" s="32">
        <f>14741/F6</f>
        <v>38.090439276485789</v>
      </c>
      <c r="G12" s="33">
        <f t="shared" si="0"/>
        <v>22.872384762857383</v>
      </c>
      <c r="H12" s="31"/>
      <c r="I12" s="11" t="s">
        <v>17</v>
      </c>
    </row>
    <row r="13" spans="1:10" s="5" customFormat="1" ht="18.75">
      <c r="A13" s="5" t="s">
        <v>21</v>
      </c>
      <c r="D13" s="26"/>
      <c r="E13" s="27"/>
      <c r="F13" s="28"/>
      <c r="G13" s="33"/>
      <c r="H13" s="27"/>
      <c r="I13" s="5" t="s">
        <v>22</v>
      </c>
    </row>
    <row r="14" spans="1:10" s="5" customFormat="1" ht="5.25" customHeight="1">
      <c r="D14" s="26"/>
      <c r="E14" s="27"/>
      <c r="F14" s="28"/>
      <c r="G14" s="33"/>
      <c r="H14" s="27"/>
    </row>
    <row r="15" spans="1:10" s="11" customFormat="1" ht="17.25" customHeight="1">
      <c r="B15" s="11" t="s">
        <v>23</v>
      </c>
      <c r="D15" s="30"/>
      <c r="E15" s="35">
        <v>34139</v>
      </c>
      <c r="F15" s="32">
        <f>880259341/15367</f>
        <v>57282.445565172122</v>
      </c>
      <c r="G15" s="33">
        <f t="shared" si="0"/>
        <v>67.791808679727353</v>
      </c>
      <c r="H15" s="31"/>
      <c r="I15" s="11" t="s">
        <v>24</v>
      </c>
    </row>
    <row r="16" spans="1:10" s="5" customFormat="1" ht="18.75">
      <c r="A16" s="5" t="s">
        <v>25</v>
      </c>
      <c r="D16" s="26"/>
      <c r="E16" s="27"/>
      <c r="F16" s="28"/>
      <c r="G16" s="33"/>
      <c r="H16" s="27"/>
      <c r="I16" s="5" t="s">
        <v>26</v>
      </c>
    </row>
    <row r="17" spans="1:9" s="5" customFormat="1" ht="5.25" customHeight="1">
      <c r="D17" s="26"/>
      <c r="E17" s="27"/>
      <c r="F17" s="28"/>
      <c r="G17" s="33"/>
      <c r="H17" s="27"/>
    </row>
    <row r="18" spans="1:9" s="11" customFormat="1" ht="17.25" customHeight="1">
      <c r="B18" s="11" t="s">
        <v>27</v>
      </c>
      <c r="D18" s="30"/>
      <c r="E18" s="36">
        <v>19362.599999999999</v>
      </c>
      <c r="F18" s="37">
        <f>6276484529/F6/1000</f>
        <v>16218.306276485788</v>
      </c>
      <c r="G18" s="33">
        <f t="shared" si="0"/>
        <v>-16.239005730192282</v>
      </c>
      <c r="H18" s="31"/>
      <c r="I18" s="11" t="s">
        <v>28</v>
      </c>
    </row>
    <row r="19" spans="1:9" s="11" customFormat="1" ht="17.25" customHeight="1">
      <c r="B19" s="11" t="s">
        <v>29</v>
      </c>
      <c r="D19" s="30"/>
      <c r="E19" s="31">
        <v>592.9</v>
      </c>
      <c r="F19" s="37">
        <f>6276484529/15367/1000</f>
        <v>408.43915722001691</v>
      </c>
      <c r="G19" s="33">
        <f t="shared" si="0"/>
        <v>-31.111628062064948</v>
      </c>
      <c r="H19" s="31"/>
      <c r="I19" s="11" t="s">
        <v>30</v>
      </c>
    </row>
    <row r="20" spans="1:9" s="5" customFormat="1" ht="18.75">
      <c r="A20" s="5" t="s">
        <v>31</v>
      </c>
      <c r="D20" s="26"/>
      <c r="E20" s="27"/>
      <c r="F20" s="28"/>
      <c r="G20" s="33"/>
      <c r="H20" s="27"/>
      <c r="I20" s="5" t="s">
        <v>32</v>
      </c>
    </row>
    <row r="21" spans="1:9" s="5" customFormat="1" ht="5.25" customHeight="1">
      <c r="D21" s="26"/>
      <c r="E21" s="27"/>
      <c r="F21" s="28"/>
      <c r="G21" s="33"/>
      <c r="H21" s="27"/>
    </row>
    <row r="22" spans="1:9" s="11" customFormat="1" ht="17.25" customHeight="1">
      <c r="B22" s="11" t="s">
        <v>27</v>
      </c>
      <c r="D22" s="30"/>
      <c r="E22" s="36">
        <f>2659883.5/215</f>
        <v>12371.551162790698</v>
      </c>
      <c r="F22" s="37">
        <f>4677316036/387/1000</f>
        <v>12086.087948320413</v>
      </c>
      <c r="G22" s="33">
        <f t="shared" si="0"/>
        <v>-2.3074165132086115</v>
      </c>
      <c r="H22" s="31"/>
      <c r="I22" s="11" t="s">
        <v>28</v>
      </c>
    </row>
    <row r="23" spans="1:9" s="11" customFormat="1" ht="17.25" customHeight="1">
      <c r="B23" s="11" t="s">
        <v>29</v>
      </c>
      <c r="D23" s="30"/>
      <c r="E23" s="36">
        <f>2659883.5/7039</f>
        <v>377.87803665293364</v>
      </c>
      <c r="F23" s="37">
        <f>4677316036/15367/1000</f>
        <v>304.37405062796904</v>
      </c>
      <c r="G23" s="33">
        <f t="shared" si="0"/>
        <v>-19.451775148412548</v>
      </c>
      <c r="H23" s="31"/>
      <c r="I23" s="11" t="s">
        <v>30</v>
      </c>
    </row>
    <row r="24" spans="1:9" s="5" customFormat="1" ht="18.75">
      <c r="A24" s="5" t="s">
        <v>33</v>
      </c>
      <c r="D24" s="26"/>
      <c r="E24" s="27"/>
      <c r="F24" s="28"/>
      <c r="G24" s="33"/>
      <c r="H24" s="27"/>
      <c r="I24" s="5" t="s">
        <v>34</v>
      </c>
    </row>
    <row r="25" spans="1:9" s="5" customFormat="1" ht="5.25" customHeight="1">
      <c r="D25" s="26"/>
      <c r="E25" s="27"/>
      <c r="F25" s="28"/>
      <c r="G25" s="33"/>
      <c r="H25" s="27"/>
    </row>
    <row r="26" spans="1:9" s="11" customFormat="1" ht="17.25" customHeight="1">
      <c r="B26" s="11" t="s">
        <v>27</v>
      </c>
      <c r="D26" s="30"/>
      <c r="E26" s="36">
        <v>11479.1</v>
      </c>
      <c r="F26" s="37">
        <f>1599168493/387/1000</f>
        <v>4132.2183281653743</v>
      </c>
      <c r="G26" s="33">
        <f>(F26-E26)/E26*100</f>
        <v>-64.002244704154734</v>
      </c>
      <c r="H26" s="31"/>
      <c r="I26" s="11" t="s">
        <v>28</v>
      </c>
    </row>
    <row r="27" spans="1:9" s="11" customFormat="1" ht="17.25" customHeight="1">
      <c r="B27" s="11" t="s">
        <v>29</v>
      </c>
      <c r="D27" s="30"/>
      <c r="E27" s="31">
        <v>351.5</v>
      </c>
      <c r="F27" s="37">
        <f>1599168493/15367/1000</f>
        <v>104.0651065920479</v>
      </c>
      <c r="G27" s="33">
        <f>(F27-E27)/E27*100</f>
        <v>-70.393995279644983</v>
      </c>
      <c r="H27" s="31"/>
      <c r="I27" s="11" t="s">
        <v>30</v>
      </c>
    </row>
    <row r="28" spans="1:9" ht="3" customHeight="1">
      <c r="A28" s="38"/>
      <c r="B28" s="38"/>
      <c r="C28" s="38"/>
      <c r="D28" s="39"/>
      <c r="E28" s="40"/>
      <c r="F28" s="40"/>
      <c r="G28" s="40"/>
      <c r="H28" s="40"/>
      <c r="I28" s="38"/>
    </row>
    <row r="29" spans="1:9" ht="3" customHeight="1"/>
    <row r="30" spans="1:9" s="45" customFormat="1" ht="18.75">
      <c r="A30" s="42"/>
      <c r="B30" s="43" t="s">
        <v>35</v>
      </c>
      <c r="C30" s="44" t="s">
        <v>36</v>
      </c>
      <c r="D30" s="44"/>
      <c r="E30" s="42"/>
      <c r="F30" s="42"/>
      <c r="G30" s="42"/>
      <c r="H30" s="42"/>
      <c r="I30" s="42"/>
    </row>
    <row r="31" spans="1:9" s="45" customFormat="1" ht="18.75">
      <c r="A31" s="42"/>
      <c r="B31" s="46"/>
      <c r="C31" s="44" t="s">
        <v>37</v>
      </c>
      <c r="D31" s="44"/>
      <c r="E31" s="42"/>
      <c r="F31" s="42"/>
      <c r="G31" s="42"/>
      <c r="H31" s="42"/>
      <c r="I31" s="42"/>
    </row>
    <row r="32" spans="1:9" s="45" customFormat="1" ht="18.75">
      <c r="A32" s="42"/>
      <c r="B32" s="43" t="s">
        <v>38</v>
      </c>
      <c r="C32" s="44" t="s">
        <v>39</v>
      </c>
      <c r="D32" s="44"/>
      <c r="E32" s="42"/>
      <c r="F32" s="42"/>
      <c r="G32" s="42"/>
      <c r="H32" s="42"/>
      <c r="I32" s="42"/>
    </row>
    <row r="33" spans="1:9" s="45" customFormat="1" ht="18.75">
      <c r="A33" s="42"/>
      <c r="B33" s="46"/>
      <c r="C33" s="44" t="s">
        <v>40</v>
      </c>
      <c r="D33" s="44"/>
      <c r="E33" s="42"/>
      <c r="F33" s="42"/>
      <c r="G33" s="42"/>
      <c r="H33" s="42"/>
      <c r="I33" s="42"/>
    </row>
    <row r="34" spans="1:9" s="45" customFormat="1" ht="18" customHeight="1">
      <c r="A34" s="42"/>
      <c r="B34" s="42" t="s">
        <v>41</v>
      </c>
      <c r="C34" s="42"/>
      <c r="D34" s="42"/>
      <c r="E34" s="42"/>
      <c r="F34" s="42"/>
      <c r="G34" s="42"/>
      <c r="H34" s="42"/>
      <c r="I34" s="42"/>
    </row>
    <row r="35" spans="1:9" s="45" customFormat="1" ht="18" customHeight="1">
      <c r="A35" s="42"/>
      <c r="B35" s="42" t="s">
        <v>42</v>
      </c>
      <c r="C35" s="42"/>
      <c r="D35" s="42"/>
      <c r="E35" s="42"/>
      <c r="F35" s="42"/>
      <c r="G35" s="42"/>
      <c r="H35" s="42"/>
      <c r="I35" s="42"/>
    </row>
  </sheetData>
  <mergeCells count="3">
    <mergeCell ref="A4:D5"/>
    <mergeCell ref="I4:I5"/>
    <mergeCell ref="A6:D6"/>
  </mergeCells>
  <pageMargins left="0.55118110236220474" right="0.35433070866141736" top="0.71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T-10.1 ใหม่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2012-06-22T02:36:52Z</dcterms:created>
  <dcterms:modified xsi:type="dcterms:W3CDTF">2012-06-22T02:36:54Z</dcterms:modified>
</cp:coreProperties>
</file>