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61" windowWidth="12120" windowHeight="9120" tabRatio="557" activeTab="0"/>
  </bookViews>
  <sheets>
    <sheet name="T-16.3" sheetId="1" r:id="rId1"/>
  </sheets>
  <definedNames>
    <definedName name="_xlnm.Print_Area" localSheetId="0">'T-16.3'!#REF!</definedName>
  </definedNames>
  <calcPr fullCalcOnLoad="1"/>
</workbook>
</file>

<file path=xl/sharedStrings.xml><?xml version="1.0" encoding="utf-8"?>
<sst xmlns="http://schemas.openxmlformats.org/spreadsheetml/2006/main" count="262" uniqueCount="155">
  <si>
    <t>รวม</t>
  </si>
  <si>
    <t>Total</t>
  </si>
  <si>
    <t>Organization</t>
  </si>
  <si>
    <t>ภาษีอากร</t>
  </si>
  <si>
    <t>ทรัพย์สิน</t>
  </si>
  <si>
    <t>สาธารณูปโภค</t>
  </si>
  <si>
    <t>Revenue</t>
  </si>
  <si>
    <t>Fees and fines</t>
  </si>
  <si>
    <t>Property</t>
  </si>
  <si>
    <t>Miscellaneous</t>
  </si>
  <si>
    <t>เงินอุดหนุน</t>
  </si>
  <si>
    <t>Subsidies</t>
  </si>
  <si>
    <t xml:space="preserve">รายได้ </t>
  </si>
  <si>
    <t>รายจ่าย</t>
  </si>
  <si>
    <t>Expenditure</t>
  </si>
  <si>
    <t>รายจ่ายประจำ</t>
  </si>
  <si>
    <t>Permanent</t>
  </si>
  <si>
    <t xml:space="preserve">Expenditure  of </t>
  </si>
  <si>
    <t>Central</t>
  </si>
  <si>
    <t>expenditure</t>
  </si>
  <si>
    <t>Taxes and</t>
  </si>
  <si>
    <t>ค่าธรรมเนียม</t>
  </si>
  <si>
    <t>ค่าปรับ</t>
  </si>
  <si>
    <t>Public</t>
  </si>
  <si>
    <t>utilities</t>
  </si>
  <si>
    <t>เบ็ดเตล็ด</t>
  </si>
  <si>
    <t>duties</t>
  </si>
  <si>
    <t>investment</t>
  </si>
  <si>
    <t>อำเภอ/องค์การบริหารส่วนตำบล</t>
  </si>
  <si>
    <t xml:space="preserve">District/Subdistrict </t>
  </si>
  <si>
    <t>Administration</t>
  </si>
  <si>
    <t>เพื่อการลงทุน</t>
  </si>
  <si>
    <t>งบกลาง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</si>
  <si>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</si>
  <si>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</si>
  <si>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</si>
  <si>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</si>
  <si>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</si>
  <si>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</si>
  <si>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</si>
  <si>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</si>
  <si>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</si>
  <si>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กิ่งอำเภอเขาคิชฌกูฏ</t>
  </si>
  <si>
    <t>Mueang Chanthaburi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</si>
  <si>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</si>
  <si>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</si>
  <si>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</si>
  <si>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</si>
  <si>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</si>
  <si>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</si>
  <si>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>Khlung  District</t>
  </si>
  <si>
    <t>Thamai District</t>
  </si>
  <si>
    <t>King Amphoe Khao Khitchakut</t>
  </si>
  <si>
    <t xml:space="preserve">     Kom Bang</t>
  </si>
  <si>
    <t xml:space="preserve">     Klong Na Rai</t>
  </si>
  <si>
    <t xml:space="preserve">     Tha Chang</t>
  </si>
  <si>
    <t xml:space="preserve">     Bang Ka Cha</t>
  </si>
  <si>
    <t xml:space="preserve">     Plub Pla</t>
  </si>
  <si>
    <t xml:space="preserve">     Sa Lang</t>
  </si>
  <si>
    <t xml:space="preserve">     Nong Bua</t>
  </si>
  <si>
    <t xml:space="preserve">     Soeng</t>
  </si>
  <si>
    <t xml:space="preserve">     Trok Nong</t>
  </si>
  <si>
    <t xml:space="preserve">     Ta Pon</t>
  </si>
  <si>
    <t xml:space="preserve">     Bang Chan</t>
  </si>
  <si>
    <t xml:space="preserve">     Map Phai</t>
  </si>
  <si>
    <t xml:space="preserve">     Khao Kaeo</t>
  </si>
  <si>
    <t xml:space="preserve">     Ka Mong</t>
  </si>
  <si>
    <t xml:space="preserve">     Khlong Kud</t>
  </si>
  <si>
    <t xml:space="preserve">     Ta Kad Ngao</t>
  </si>
  <si>
    <t xml:space="preserve">     Tung Ben Ja</t>
  </si>
  <si>
    <t xml:space="preserve">     Ram Phan</t>
  </si>
  <si>
    <t xml:space="preserve">     Song Phe nong</t>
  </si>
  <si>
    <t xml:space="preserve">     Sre Paya</t>
  </si>
  <si>
    <t xml:space="preserve">     Tab Sai</t>
  </si>
  <si>
    <t xml:space="preserve">     Tape Nimit</t>
  </si>
  <si>
    <t xml:space="preserve">     Pong Nam Ron</t>
  </si>
  <si>
    <t xml:space="preserve">     Pat Thavi</t>
  </si>
  <si>
    <t xml:space="preserve">     Khao Peod</t>
  </si>
  <si>
    <t xml:space="preserve">     Bang Ka Chai</t>
  </si>
  <si>
    <t xml:space="preserve">     Bang Sra Kao</t>
  </si>
  <si>
    <t xml:space="preserve">     Hnong Chim</t>
  </si>
  <si>
    <t xml:space="preserve">     Trai Kao</t>
  </si>
  <si>
    <t xml:space="preserve">     Tung Kanan</t>
  </si>
  <si>
    <t xml:space="preserve">     Pa Tung</t>
  </si>
  <si>
    <t xml:space="preserve">     Sa ton</t>
  </si>
  <si>
    <t xml:space="preserve">     Kaeng Hang Maeu </t>
  </si>
  <si>
    <t xml:space="preserve">     Khun Song</t>
  </si>
  <si>
    <t xml:space="preserve">     Kao Wong Kot</t>
  </si>
  <si>
    <t xml:space="preserve">     Pa Wa</t>
  </si>
  <si>
    <t xml:space="preserve">     Sam Phi Nong</t>
  </si>
  <si>
    <t xml:space="preserve">     Kra Jae</t>
  </si>
  <si>
    <t xml:space="preserve">     Chang Kham</t>
  </si>
  <si>
    <t xml:space="preserve">     Na Yai Am</t>
  </si>
  <si>
    <t xml:space="preserve">     Wang Ta Node</t>
  </si>
  <si>
    <t xml:space="preserve">     Wang Mai</t>
  </si>
  <si>
    <t xml:space="preserve">     Sa Nam Chai.</t>
  </si>
  <si>
    <t xml:space="preserve">     Khlong Plu</t>
  </si>
  <si>
    <t xml:space="preserve">    อบต.คมบาง</t>
  </si>
  <si>
    <t xml:space="preserve">    อบต.คลองนารายณ์</t>
  </si>
  <si>
    <t xml:space="preserve">    อบต.ท่าช้าง</t>
  </si>
  <si>
    <t xml:space="preserve">    อบต.บางกะจะ</t>
  </si>
  <si>
    <t xml:space="preserve">    อบต.พลับพลา</t>
  </si>
  <si>
    <t xml:space="preserve">    อบต.แสลง</t>
  </si>
  <si>
    <t xml:space="preserve">    อบต.หนองบัว</t>
  </si>
  <si>
    <t xml:space="preserve">    อบต.ซึ้ง</t>
  </si>
  <si>
    <t xml:space="preserve">    อบต.ตรอกนอง</t>
  </si>
  <si>
    <t xml:space="preserve">    อบต.ตะปอน</t>
  </si>
  <si>
    <t xml:space="preserve">    อบต.บางชัน</t>
  </si>
  <si>
    <t xml:space="preserve">    อบต.มาบไพ</t>
  </si>
  <si>
    <t xml:space="preserve">    อบต.วังสรรพรส</t>
  </si>
  <si>
    <t>ตาราง    16.3  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2552</t>
  </si>
  <si>
    <t>TABLE  16.3  ACTUAL REVENUE AND EXPENDITURE OF SUBDISTRICT ADMINISTRATION ORGANIZATION  BY TYPE, DISTRICT AND SUBDISTRICT</t>
  </si>
  <si>
    <t xml:space="preserve">    อบต.เขาแก้ว</t>
  </si>
  <si>
    <t xml:space="preserve">    อบต.โขมง</t>
  </si>
  <si>
    <t xml:space="preserve">    อบต.คลองขุด</t>
  </si>
  <si>
    <t xml:space="preserve">    อบต.ตะกาดเง้า</t>
  </si>
  <si>
    <t xml:space="preserve">    อบต.ทุ่งเบญจา</t>
  </si>
  <si>
    <t xml:space="preserve">    อบต.รำพัน</t>
  </si>
  <si>
    <t xml:space="preserve">    อบต.สองพี่น้อง</t>
  </si>
  <si>
    <t xml:space="preserve">    อบต.สีพยา</t>
  </si>
  <si>
    <t xml:space="preserve">    อบต.ทับไทร</t>
  </si>
  <si>
    <t xml:space="preserve">    อบต.เทพนิมิตร</t>
  </si>
  <si>
    <t xml:space="preserve">    อบต.โป่งน้ำร้อน</t>
  </si>
  <si>
    <t>ตาราง    16.3  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2552 (ต่อ)</t>
  </si>
  <si>
    <t xml:space="preserve">    อบต.ปัถวี</t>
  </si>
  <si>
    <t xml:space="preserve">    อบต.เกาะเปริด</t>
  </si>
  <si>
    <t xml:space="preserve">    อบต.บางกะไชย</t>
  </si>
  <si>
    <t xml:space="preserve">    อบต.บางสระเก้า</t>
  </si>
  <si>
    <t xml:space="preserve">    อบต.หนองชิ่ม</t>
  </si>
  <si>
    <t xml:space="preserve">    อบต.ทรายขาว</t>
  </si>
  <si>
    <t xml:space="preserve">    อบต.ทุ่งขนาน</t>
  </si>
  <si>
    <t xml:space="preserve">    อบต.ปะตง</t>
  </si>
  <si>
    <t xml:space="preserve">    อบต.สะตอน</t>
  </si>
  <si>
    <t xml:space="preserve">    อบต.แก่งหางแมว</t>
  </si>
  <si>
    <t xml:space="preserve">    อบต.ขุนซ่อง</t>
  </si>
  <si>
    <t xml:space="preserve">    อบต.เขาวงกต</t>
  </si>
  <si>
    <t xml:space="preserve">    อบต.พวา</t>
  </si>
  <si>
    <t xml:space="preserve">    อบต.สามพี่น้อง</t>
  </si>
  <si>
    <t xml:space="preserve">    อบต.กระแจะ</t>
  </si>
  <si>
    <t xml:space="preserve">    อบต.ช้างข้าม</t>
  </si>
  <si>
    <t xml:space="preserve">    อบต.นายายอาม</t>
  </si>
  <si>
    <t xml:space="preserve">    อบต.วังโตนด</t>
  </si>
  <si>
    <t xml:space="preserve">    อบต.วังใหม่</t>
  </si>
  <si>
    <t xml:space="preserve">    อบต.สนามไชย</t>
  </si>
  <si>
    <t xml:space="preserve">    อบต.คลองพลู</t>
  </si>
  <si>
    <t>TABLE  16.3   ACTUAL REVENUE AND EXPENDITURE OF SUBDISTRICT ADMINISTRATION ORGANIZATION  BY TYPE, DISTRICT AND SUBDISTRICT</t>
  </si>
  <si>
    <t>ตาราง     16.3   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2552 (ต่อ)</t>
  </si>
  <si>
    <t>TABLE   16.3  ACTUAL REVENUE AND EXPENDITURE OF SUBDISTRICT ADMINISTRATION ORGANIZATION  BY TYPE, DISTRICT AND SUBDISTRICT</t>
  </si>
  <si>
    <t xml:space="preserve">                       ADMINISTRATION ORGANIZATION: FISCAL YEAR 2009 (CONTD.)</t>
  </si>
  <si>
    <t xml:space="preserve">                       ADMINISTRATION ORGANIZATION: FISCAL YEAR 2009</t>
  </si>
  <si>
    <t xml:space="preserve">                        ADMINISTRATION ORGANIZATION: FISCAL YEAR 2009 (CONTD.)</t>
  </si>
  <si>
    <t>ตาราง    16.3   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2552 (ต่อ)</t>
  </si>
  <si>
    <t xml:space="preserve">                            ที่มา:  สำนักงานท้องถิ่นจังหวัดจันทบุรี</t>
  </si>
  <si>
    <t xml:space="preserve">   Source:Chanthaburi   Provincial Local Office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</si>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</sst>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\ \ \ "/>
    <numFmt numFmtId="201" formatCode="\-\ \ \ ."/>
    <numFmt numFmtId="202" formatCode="#,##0.00\ \ "/>
    <numFmt numFmtId="203" formatCode="00000"/>
    <numFmt numFmtId="204" formatCode="0.00\ \ \ \ \ "/>
    <numFmt numFmtId="205" formatCode="#,##0.00\ \ \ \ \ \ "/>
    <numFmt numFmtId="206" formatCode="\-\ \ \ \ \ "/>
    <numFmt numFmtId="207" formatCode="\-\ \ "/>
    <numFmt numFmtId="208" formatCode="\-\ \ \ "/>
    <numFmt numFmtId="209" formatCode="#,##0.00\ \ \ \ \ "/>
    <numFmt numFmtId="210" formatCode="0\ \ \ 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General\ \ \ "/>
    <numFmt numFmtId="216" formatCode="\-\ \ \ .\ "/>
    <numFmt numFmtId="217" formatCode="[&lt;=99999999][$-D000000]0\-####\-####;[$-D000000]#\-####\-####"/>
    <numFmt numFmtId="218" formatCode="#,##0.00\ "/>
    <numFmt numFmtId="219" formatCode="\-\ \ \ \ "/>
    <numFmt numFmtId="220" formatCode="#,##0.00\ \ \ \ "/>
    <numFmt numFmtId="221" formatCode="0.00\ \ "/>
    <numFmt numFmtId="222" formatCode="\-"/>
  </numFmts>
  <fonts count="42">
    <font>
      <sz val="14"/>
      <name val="Cordia New"/>
      <family val="0"/>
    </font>
    <font>
      <sz val="14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2"/>
      <name val="AngsanaUPC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14" borderId="2" applyNumberFormat="0" applyAlignment="0" applyProtection="0"/>
    <xf numFmtId="0" fontId="34" fillId="0" borderId="3" applyNumberFormat="0" applyFill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0" fillId="2" borderId="5" applyNumberFormat="0" applyAlignment="0" applyProtection="0"/>
    <xf numFmtId="0" fontId="0" fillId="24" borderId="6" applyNumberFormat="0" applyFont="0" applyAlignment="0" applyProtection="0"/>
    <xf numFmtId="0" fontId="10" fillId="0" borderId="7" applyNumberFormat="0" applyFill="0" applyAlignment="0" applyProtection="0"/>
    <xf numFmtId="0" fontId="41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11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13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3" fontId="4" fillId="2" borderId="0" xfId="0" applyNumberFormat="1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202" fontId="13" fillId="0" borderId="19" xfId="0" applyNumberFormat="1" applyFont="1" applyBorder="1" applyAlignment="1">
      <alignment/>
    </xf>
    <xf numFmtId="202" fontId="13" fillId="0" borderId="14" xfId="0" applyNumberFormat="1" applyFont="1" applyBorder="1" applyAlignment="1">
      <alignment/>
    </xf>
    <xf numFmtId="208" fontId="13" fillId="2" borderId="14" xfId="0" applyNumberFormat="1" applyFont="1" applyFill="1" applyBorder="1" applyAlignment="1">
      <alignment horizontal="right" vertical="center"/>
    </xf>
    <xf numFmtId="202" fontId="13" fillId="0" borderId="20" xfId="0" applyNumberFormat="1" applyFont="1" applyBorder="1" applyAlignment="1">
      <alignment/>
    </xf>
    <xf numFmtId="202" fontId="13" fillId="2" borderId="19" xfId="0" applyNumberFormat="1" applyFont="1" applyFill="1" applyBorder="1" applyAlignment="1">
      <alignment/>
    </xf>
    <xf numFmtId="202" fontId="13" fillId="2" borderId="14" xfId="0" applyNumberFormat="1" applyFont="1" applyFill="1" applyBorder="1" applyAlignment="1">
      <alignment/>
    </xf>
    <xf numFmtId="202" fontId="12" fillId="2" borderId="19" xfId="0" applyNumberFormat="1" applyFont="1" applyFill="1" applyBorder="1" applyAlignment="1">
      <alignment horizontal="right" vertical="center"/>
    </xf>
    <xf numFmtId="202" fontId="12" fillId="2" borderId="14" xfId="0" applyNumberFormat="1" applyFont="1" applyFill="1" applyBorder="1" applyAlignment="1">
      <alignment horizontal="right" vertical="center"/>
    </xf>
    <xf numFmtId="202" fontId="12" fillId="2" borderId="2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/>
    </xf>
    <xf numFmtId="202" fontId="13" fillId="0" borderId="21" xfId="0" applyNumberFormat="1" applyFont="1" applyBorder="1" applyAlignment="1">
      <alignment/>
    </xf>
    <xf numFmtId="202" fontId="13" fillId="0" borderId="15" xfId="0" applyNumberFormat="1" applyFont="1" applyBorder="1" applyAlignment="1">
      <alignment/>
    </xf>
    <xf numFmtId="208" fontId="13" fillId="2" borderId="15" xfId="0" applyNumberFormat="1" applyFont="1" applyFill="1" applyBorder="1" applyAlignment="1">
      <alignment horizontal="right" vertical="center"/>
    </xf>
    <xf numFmtId="202" fontId="13" fillId="0" borderId="22" xfId="0" applyNumberFormat="1" applyFont="1" applyBorder="1" applyAlignment="1">
      <alignment/>
    </xf>
    <xf numFmtId="202" fontId="13" fillId="2" borderId="14" xfId="0" applyNumberFormat="1" applyFont="1" applyFill="1" applyBorder="1" applyAlignment="1">
      <alignment horizontal="right" vertical="center"/>
    </xf>
    <xf numFmtId="202" fontId="13" fillId="2" borderId="14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202" fontId="2" fillId="2" borderId="24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202" fontId="13" fillId="2" borderId="20" xfId="0" applyNumberFormat="1" applyFont="1" applyFill="1" applyBorder="1" applyAlignment="1">
      <alignment/>
    </xf>
    <xf numFmtId="202" fontId="13" fillId="2" borderId="19" xfId="0" applyNumberFormat="1" applyFont="1" applyFill="1" applyBorder="1" applyAlignment="1">
      <alignment horizontal="right"/>
    </xf>
    <xf numFmtId="202" fontId="13" fillId="2" borderId="20" xfId="0" applyNumberFormat="1" applyFont="1" applyFill="1" applyBorder="1" applyAlignment="1">
      <alignment horizontal="right"/>
    </xf>
    <xf numFmtId="202" fontId="4" fillId="2" borderId="19" xfId="0" applyNumberFormat="1" applyFont="1" applyFill="1" applyBorder="1" applyAlignment="1">
      <alignment/>
    </xf>
    <xf numFmtId="202" fontId="4" fillId="2" borderId="14" xfId="0" applyNumberFormat="1" applyFont="1" applyFill="1" applyBorder="1" applyAlignment="1">
      <alignment/>
    </xf>
    <xf numFmtId="202" fontId="4" fillId="2" borderId="20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left"/>
    </xf>
    <xf numFmtId="202" fontId="2" fillId="2" borderId="26" xfId="0" applyNumberFormat="1" applyFont="1" applyFill="1" applyBorder="1" applyAlignment="1">
      <alignment vertical="center"/>
    </xf>
    <xf numFmtId="202" fontId="2" fillId="2" borderId="27" xfId="0" applyNumberFormat="1" applyFont="1" applyFill="1" applyBorder="1" applyAlignment="1">
      <alignment vertical="center"/>
    </xf>
    <xf numFmtId="202" fontId="4" fillId="2" borderId="19" xfId="0" applyNumberFormat="1" applyFont="1" applyFill="1" applyBorder="1" applyAlignment="1">
      <alignment vertical="center"/>
    </xf>
    <xf numFmtId="202" fontId="4" fillId="2" borderId="14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shrinkToFit="1"/>
    </xf>
    <xf numFmtId="0" fontId="4" fillId="2" borderId="29" xfId="0" applyFont="1" applyFill="1" applyBorder="1" applyAlignment="1">
      <alignment horizontal="center" shrinkToFit="1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shrinkToFit="1"/>
    </xf>
    <xf numFmtId="0" fontId="4" fillId="2" borderId="31" xfId="0" applyFont="1" applyFill="1" applyBorder="1" applyAlignment="1">
      <alignment horizontal="center" shrinkToFit="1"/>
    </xf>
    <xf numFmtId="0" fontId="4" fillId="2" borderId="34" xfId="0" applyFont="1" applyFill="1" applyBorder="1" applyAlignment="1">
      <alignment horizont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Thaihead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876300</xdr:colOff>
      <xdr:row>22</xdr:row>
      <xdr:rowOff>0</xdr:rowOff>
    </xdr:from>
    <xdr:to>
      <xdr:col>11</xdr:col>
      <xdr:colOff>114300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72650" y="52768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800100</xdr:colOff>
      <xdr:row>22</xdr:row>
      <xdr:rowOff>0</xdr:rowOff>
    </xdr:from>
    <xdr:to>
      <xdr:col>6</xdr:col>
      <xdr:colOff>190500</xdr:colOff>
      <xdr:row>22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334000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800100</xdr:colOff>
      <xdr:row>57</xdr:row>
      <xdr:rowOff>0</xdr:rowOff>
    </xdr:from>
    <xdr:to>
      <xdr:col>6</xdr:col>
      <xdr:colOff>190500</xdr:colOff>
      <xdr:row>57</xdr:row>
      <xdr:rowOff>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5334000" y="144589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876300</xdr:colOff>
      <xdr:row>57</xdr:row>
      <xdr:rowOff>0</xdr:rowOff>
    </xdr:from>
    <xdr:to>
      <xdr:col>11</xdr:col>
      <xdr:colOff>114300</xdr:colOff>
      <xdr:row>57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9772650" y="144589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800100</xdr:colOff>
      <xdr:row>57</xdr:row>
      <xdr:rowOff>0</xdr:rowOff>
    </xdr:from>
    <xdr:to>
      <xdr:col>6</xdr:col>
      <xdr:colOff>190500</xdr:colOff>
      <xdr:row>57</xdr:row>
      <xdr:rowOff>0</xdr:rowOff>
    </xdr:to>
    <xdr:sp>
      <xdr:nvSpPr>
        <xdr:cNvPr id="5" name="Text Box 27"/>
        <xdr:cNvSpPr txBox="1">
          <a:spLocks noChangeArrowheads="1"/>
        </xdr:cNvSpPr>
      </xdr:nvSpPr>
      <xdr:spPr>
        <a:xfrm>
          <a:off x="5334000" y="144589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800100</xdr:colOff>
      <xdr:row>97</xdr:row>
      <xdr:rowOff>0</xdr:rowOff>
    </xdr:from>
    <xdr:to>
      <xdr:col>6</xdr:col>
      <xdr:colOff>190500</xdr:colOff>
      <xdr:row>97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5334000" y="2495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876300</xdr:colOff>
      <xdr:row>98</xdr:row>
      <xdr:rowOff>123825</xdr:rowOff>
    </xdr:from>
    <xdr:to>
      <xdr:col>11</xdr:col>
      <xdr:colOff>114300</xdr:colOff>
      <xdr:row>100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9772650" y="25298400"/>
          <a:ext cx="7810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800100</xdr:colOff>
      <xdr:row>98</xdr:row>
      <xdr:rowOff>47625</xdr:rowOff>
    </xdr:from>
    <xdr:to>
      <xdr:col>6</xdr:col>
      <xdr:colOff>190500</xdr:colOff>
      <xdr:row>99</xdr:row>
      <xdr:rowOff>190500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5334000" y="2524125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100"/>
  <sheetViews>
    <sheetView tabSelected="1" zoomScale="75" zoomScaleNormal="75" zoomScaleSheetLayoutView="150" zoomScalePageLayoutView="0" workbookViewId="0" topLeftCell="A79">
      <selection activeCell="G87" sqref="G87"/>
    </sheetView>
  </sheetViews>
  <sheetFormatPr defaultColWidth="9.140625" defaultRowHeight="21.75"/>
  <cols>
    <col min="1" max="1" width="19.00390625" style="4" customWidth="1"/>
    <col min="2" max="2" width="13.57421875" style="4" customWidth="1"/>
    <col min="3" max="3" width="11.57421875" style="4" customWidth="1"/>
    <col min="4" max="4" width="12.57421875" style="4" customWidth="1"/>
    <col min="5" max="5" width="11.28125" style="4" customWidth="1"/>
    <col min="6" max="6" width="12.00390625" style="4" customWidth="1"/>
    <col min="7" max="8" width="13.421875" style="4" customWidth="1"/>
    <col min="9" max="9" width="14.140625" style="4" customWidth="1"/>
    <col min="10" max="10" width="12.421875" style="4" customWidth="1"/>
    <col min="11" max="11" width="23.140625" style="4" customWidth="1"/>
    <col min="12" max="12" width="8.140625" style="11" customWidth="1"/>
    <col min="13" max="16384" width="9.140625" style="4" customWidth="1"/>
  </cols>
  <sheetData>
    <row r="1" spans="1:12" s="13" customFormat="1" ht="20.25" customHeight="1">
      <c r="A1" s="13" t="s">
        <v>110</v>
      </c>
      <c r="L1" s="3"/>
    </row>
    <row r="2" s="3" customFormat="1" ht="13.5" customHeight="1">
      <c r="A2" s="3" t="s">
        <v>111</v>
      </c>
    </row>
    <row r="3" spans="1:4" ht="13.5" customHeight="1">
      <c r="A3" s="13" t="s">
        <v>149</v>
      </c>
      <c r="B3" s="13"/>
      <c r="C3" s="13"/>
      <c r="D3" s="13"/>
    </row>
    <row r="4" spans="1:11" ht="21" customHeight="1">
      <c r="A4" s="79" t="s">
        <v>28</v>
      </c>
      <c r="B4" s="99" t="s">
        <v>12</v>
      </c>
      <c r="C4" s="79"/>
      <c r="D4" s="79"/>
      <c r="E4" s="79"/>
      <c r="F4" s="79"/>
      <c r="G4" s="100"/>
      <c r="H4" s="92" t="s">
        <v>13</v>
      </c>
      <c r="I4" s="92"/>
      <c r="J4" s="93"/>
      <c r="K4" s="14"/>
    </row>
    <row r="5" spans="1:11" ht="13.5" customHeight="1">
      <c r="A5" s="80"/>
      <c r="B5" s="96" t="s">
        <v>6</v>
      </c>
      <c r="C5" s="97"/>
      <c r="D5" s="97"/>
      <c r="E5" s="97"/>
      <c r="F5" s="97"/>
      <c r="G5" s="98"/>
      <c r="H5" s="94" t="s">
        <v>14</v>
      </c>
      <c r="I5" s="94"/>
      <c r="J5" s="95"/>
      <c r="K5" s="15"/>
    </row>
    <row r="6" spans="1:12" ht="21" customHeight="1">
      <c r="A6" s="80"/>
      <c r="B6" s="66"/>
      <c r="C6" s="34"/>
      <c r="D6" s="34"/>
      <c r="E6" s="34"/>
      <c r="F6" s="35"/>
      <c r="G6" s="34"/>
      <c r="H6" s="34"/>
      <c r="I6" s="34" t="s">
        <v>13</v>
      </c>
      <c r="J6" s="62" t="s">
        <v>13</v>
      </c>
      <c r="K6" s="25" t="s">
        <v>29</v>
      </c>
      <c r="L6" s="16"/>
    </row>
    <row r="7" spans="1:12" ht="18.75" customHeight="1">
      <c r="A7" s="80"/>
      <c r="B7" s="45" t="s">
        <v>3</v>
      </c>
      <c r="C7" s="32" t="s">
        <v>21</v>
      </c>
      <c r="D7" s="32" t="s">
        <v>4</v>
      </c>
      <c r="E7" s="32" t="s">
        <v>5</v>
      </c>
      <c r="F7" s="32" t="s">
        <v>25</v>
      </c>
      <c r="G7" s="32" t="s">
        <v>10</v>
      </c>
      <c r="H7" s="32" t="s">
        <v>15</v>
      </c>
      <c r="I7" s="32" t="s">
        <v>31</v>
      </c>
      <c r="J7" s="63" t="s">
        <v>32</v>
      </c>
      <c r="K7" s="25" t="s">
        <v>30</v>
      </c>
      <c r="L7" s="16"/>
    </row>
    <row r="8" spans="1:12" ht="16.5" customHeight="1">
      <c r="A8" s="80"/>
      <c r="B8" s="45" t="s">
        <v>20</v>
      </c>
      <c r="C8" s="32" t="s">
        <v>22</v>
      </c>
      <c r="D8" s="32" t="s">
        <v>8</v>
      </c>
      <c r="E8" s="32" t="s">
        <v>23</v>
      </c>
      <c r="F8" s="32" t="s">
        <v>9</v>
      </c>
      <c r="G8" s="32" t="s">
        <v>11</v>
      </c>
      <c r="H8" s="32" t="s">
        <v>16</v>
      </c>
      <c r="I8" s="32" t="s">
        <v>17</v>
      </c>
      <c r="J8" s="63" t="s">
        <v>18</v>
      </c>
      <c r="K8" s="25" t="s">
        <v>2</v>
      </c>
      <c r="L8" s="16"/>
    </row>
    <row r="9" spans="1:11" ht="14.25" customHeight="1">
      <c r="A9" s="81"/>
      <c r="B9" s="67" t="s">
        <v>26</v>
      </c>
      <c r="C9" s="33" t="s">
        <v>7</v>
      </c>
      <c r="D9" s="33"/>
      <c r="E9" s="33" t="s">
        <v>24</v>
      </c>
      <c r="F9" s="33"/>
      <c r="G9" s="33"/>
      <c r="H9" s="33" t="s">
        <v>14</v>
      </c>
      <c r="I9" s="33" t="s">
        <v>27</v>
      </c>
      <c r="J9" s="64" t="s">
        <v>19</v>
      </c>
      <c r="K9" s="17"/>
    </row>
    <row r="10" spans="1:11" s="19" customFormat="1" ht="20.25" customHeight="1">
      <c r="A10" s="36" t="s">
        <v>0</v>
      </c>
      <c r="B10" s="75">
        <f aca="true" t="shared" si="0" ref="B10:J10">SUM(B11,B19,B26,B44,B48,B50,B64,B69,B75,B91)</f>
        <v>470139329.8899999</v>
      </c>
      <c r="C10" s="76">
        <f t="shared" si="0"/>
        <v>22842095.430000003</v>
      </c>
      <c r="D10" s="76">
        <f t="shared" si="0"/>
        <v>3992820.75</v>
      </c>
      <c r="E10" s="76">
        <f t="shared" si="0"/>
        <v>1602098</v>
      </c>
      <c r="F10" s="76">
        <f t="shared" si="0"/>
        <v>12589920.580000002</v>
      </c>
      <c r="G10" s="76">
        <f t="shared" si="0"/>
        <v>495201824.63</v>
      </c>
      <c r="H10" s="76">
        <f t="shared" si="0"/>
        <v>690402813.7199999</v>
      </c>
      <c r="I10" s="76">
        <f t="shared" si="0"/>
        <v>187610459.57999998</v>
      </c>
      <c r="J10" s="65">
        <f t="shared" si="0"/>
        <v>58308958.620000005</v>
      </c>
      <c r="K10" s="18" t="s">
        <v>1</v>
      </c>
    </row>
    <row r="11" spans="1:12" s="20" customFormat="1" ht="20.25" customHeight="1">
      <c r="A11" s="37" t="s">
        <v>33</v>
      </c>
      <c r="B11" s="52">
        <f>SUM(B12:B18)</f>
        <v>64703345.529999994</v>
      </c>
      <c r="C11" s="53">
        <f aca="true" t="shared" si="1" ref="C11:J11">SUM(C12:C18)</f>
        <v>2306870.0700000003</v>
      </c>
      <c r="D11" s="53">
        <f t="shared" si="1"/>
        <v>431474.27</v>
      </c>
      <c r="E11" s="53">
        <f t="shared" si="1"/>
        <v>555078</v>
      </c>
      <c r="F11" s="53">
        <f t="shared" si="1"/>
        <v>2189264.51</v>
      </c>
      <c r="G11" s="53">
        <f t="shared" si="1"/>
        <v>51924319.57000001</v>
      </c>
      <c r="H11" s="53">
        <f t="shared" si="1"/>
        <v>91082545.57</v>
      </c>
      <c r="I11" s="53">
        <f t="shared" si="1"/>
        <v>17345158.9</v>
      </c>
      <c r="J11" s="54">
        <f t="shared" si="1"/>
        <v>4804304.279999999</v>
      </c>
      <c r="K11" s="20" t="s">
        <v>43</v>
      </c>
      <c r="L11" s="19"/>
    </row>
    <row r="12" spans="1:12" s="21" customFormat="1" ht="20.25" customHeight="1">
      <c r="A12" s="38" t="s">
        <v>97</v>
      </c>
      <c r="B12" s="46">
        <v>7409839.77</v>
      </c>
      <c r="C12" s="47">
        <v>453903.12</v>
      </c>
      <c r="D12" s="47">
        <v>33262.99</v>
      </c>
      <c r="E12" s="48">
        <v>0</v>
      </c>
      <c r="F12" s="47">
        <v>60450</v>
      </c>
      <c r="G12" s="47">
        <v>5305606.34</v>
      </c>
      <c r="H12" s="47">
        <v>8929233.2</v>
      </c>
      <c r="I12" s="47">
        <v>3069073.9</v>
      </c>
      <c r="J12" s="49">
        <v>138725.6</v>
      </c>
      <c r="K12" s="21" t="s">
        <v>53</v>
      </c>
      <c r="L12" s="22"/>
    </row>
    <row r="13" spans="1:12" s="21" customFormat="1" ht="20.25" customHeight="1">
      <c r="A13" s="38" t="s">
        <v>98</v>
      </c>
      <c r="B13" s="46">
        <v>7251846.67</v>
      </c>
      <c r="C13" s="47">
        <v>147121.43</v>
      </c>
      <c r="D13" s="47">
        <v>56438.91</v>
      </c>
      <c r="E13" s="48">
        <v>0</v>
      </c>
      <c r="F13" s="47">
        <v>227750.01</v>
      </c>
      <c r="G13" s="47">
        <v>4682915.75</v>
      </c>
      <c r="H13" s="47">
        <v>8565254.35</v>
      </c>
      <c r="I13" s="47">
        <v>2741290</v>
      </c>
      <c r="J13" s="49">
        <v>599665</v>
      </c>
      <c r="K13" s="21" t="s">
        <v>54</v>
      </c>
      <c r="L13" s="22"/>
    </row>
    <row r="14" spans="1:12" s="21" customFormat="1" ht="20.25" customHeight="1">
      <c r="A14" s="38" t="s">
        <v>99</v>
      </c>
      <c r="B14" s="50">
        <v>17078785.08</v>
      </c>
      <c r="C14" s="51">
        <v>571938</v>
      </c>
      <c r="D14" s="51">
        <v>121163.8</v>
      </c>
      <c r="E14" s="51">
        <v>275358</v>
      </c>
      <c r="F14" s="51">
        <v>83641.5</v>
      </c>
      <c r="G14" s="51">
        <v>10420985.22</v>
      </c>
      <c r="H14" s="47">
        <v>22135844.8</v>
      </c>
      <c r="I14" s="47">
        <v>3371360</v>
      </c>
      <c r="J14" s="49">
        <v>1270771</v>
      </c>
      <c r="K14" s="21" t="s">
        <v>55</v>
      </c>
      <c r="L14" s="22"/>
    </row>
    <row r="15" spans="1:12" s="21" customFormat="1" ht="20.25" customHeight="1">
      <c r="A15" s="38" t="s">
        <v>100</v>
      </c>
      <c r="B15" s="46">
        <v>8032456.65</v>
      </c>
      <c r="C15" s="47">
        <v>229487.75</v>
      </c>
      <c r="D15" s="47">
        <v>42997.61</v>
      </c>
      <c r="E15" s="48">
        <v>0</v>
      </c>
      <c r="F15" s="47">
        <v>203710</v>
      </c>
      <c r="G15" s="47">
        <v>5492384.24</v>
      </c>
      <c r="H15" s="47">
        <v>10351066.85</v>
      </c>
      <c r="I15" s="47">
        <v>2905065</v>
      </c>
      <c r="J15" s="49">
        <v>561400</v>
      </c>
      <c r="K15" s="21" t="s">
        <v>56</v>
      </c>
      <c r="L15" s="22"/>
    </row>
    <row r="16" spans="1:12" s="21" customFormat="1" ht="20.25" customHeight="1">
      <c r="A16" s="38" t="s">
        <v>101</v>
      </c>
      <c r="B16" s="46">
        <v>8977051.7</v>
      </c>
      <c r="C16" s="47">
        <v>271802.79</v>
      </c>
      <c r="D16" s="47">
        <v>73601.58</v>
      </c>
      <c r="E16" s="48">
        <v>0</v>
      </c>
      <c r="F16" s="47">
        <v>45623</v>
      </c>
      <c r="G16" s="47">
        <v>11398679.66</v>
      </c>
      <c r="H16" s="47">
        <v>18383408.66</v>
      </c>
      <c r="I16" s="47">
        <v>1065000</v>
      </c>
      <c r="J16" s="49">
        <v>971982</v>
      </c>
      <c r="K16" s="21" t="s">
        <v>57</v>
      </c>
      <c r="L16" s="22"/>
    </row>
    <row r="17" spans="1:12" s="21" customFormat="1" ht="20.25" customHeight="1">
      <c r="A17" s="38" t="s">
        <v>102</v>
      </c>
      <c r="B17" s="46">
        <v>9089538.73</v>
      </c>
      <c r="C17" s="47">
        <v>98612.72</v>
      </c>
      <c r="D17" s="47">
        <v>53629.68</v>
      </c>
      <c r="E17" s="48">
        <v>0</v>
      </c>
      <c r="F17" s="47">
        <v>1458521</v>
      </c>
      <c r="G17" s="47">
        <v>7031262.05</v>
      </c>
      <c r="H17" s="47">
        <v>11316403.36</v>
      </c>
      <c r="I17" s="47">
        <v>2436070</v>
      </c>
      <c r="J17" s="49">
        <v>794635</v>
      </c>
      <c r="K17" s="21" t="s">
        <v>58</v>
      </c>
      <c r="L17" s="22"/>
    </row>
    <row r="18" spans="1:12" s="21" customFormat="1" ht="20.25" customHeight="1">
      <c r="A18" s="38" t="s">
        <v>103</v>
      </c>
      <c r="B18" s="46">
        <v>6863826.93</v>
      </c>
      <c r="C18" s="47">
        <v>534004.26</v>
      </c>
      <c r="D18" s="47">
        <v>50379.7</v>
      </c>
      <c r="E18" s="47">
        <v>279720</v>
      </c>
      <c r="F18" s="47">
        <v>109569</v>
      </c>
      <c r="G18" s="47">
        <v>7592486.31</v>
      </c>
      <c r="H18" s="47">
        <v>11401334.35</v>
      </c>
      <c r="I18" s="47">
        <v>1757300</v>
      </c>
      <c r="J18" s="49">
        <v>467125.68</v>
      </c>
      <c r="K18" s="21" t="s">
        <v>59</v>
      </c>
      <c r="L18" s="22"/>
    </row>
    <row r="19" spans="1:12" s="20" customFormat="1" ht="20.25" customHeight="1">
      <c r="A19" s="37" t="s">
        <v>34</v>
      </c>
      <c r="B19" s="52">
        <f aca="true" t="shared" si="2" ref="B19:G19">SUM(B20:B36)</f>
        <v>108001773.98</v>
      </c>
      <c r="C19" s="53">
        <f t="shared" si="2"/>
        <v>4670147.93</v>
      </c>
      <c r="D19" s="53">
        <f t="shared" si="2"/>
        <v>1080694.22</v>
      </c>
      <c r="E19" s="53">
        <f t="shared" si="2"/>
        <v>174185</v>
      </c>
      <c r="F19" s="53">
        <f t="shared" si="2"/>
        <v>3394193.3</v>
      </c>
      <c r="G19" s="53">
        <f t="shared" si="2"/>
        <v>95132204.08</v>
      </c>
      <c r="H19" s="53">
        <f>SUM(H20:H36)</f>
        <v>138594482.35</v>
      </c>
      <c r="I19" s="53">
        <f>SUM(I20:I36)</f>
        <v>43986436.989999995</v>
      </c>
      <c r="J19" s="54">
        <f>SUM(J20:J36)</f>
        <v>14645701.190000001</v>
      </c>
      <c r="K19" s="20" t="s">
        <v>50</v>
      </c>
      <c r="L19" s="19"/>
    </row>
    <row r="20" spans="1:12" s="21" customFormat="1" ht="20.25" customHeight="1">
      <c r="A20" s="39" t="s">
        <v>104</v>
      </c>
      <c r="B20" s="46">
        <v>254159.78</v>
      </c>
      <c r="C20" s="47">
        <v>18479.5</v>
      </c>
      <c r="D20" s="47">
        <v>52785.94</v>
      </c>
      <c r="E20" s="48">
        <v>0</v>
      </c>
      <c r="F20" s="47">
        <v>108350</v>
      </c>
      <c r="G20" s="47">
        <v>6503004.01</v>
      </c>
      <c r="H20" s="47">
        <v>10572315.06</v>
      </c>
      <c r="I20" s="47">
        <v>2375362</v>
      </c>
      <c r="J20" s="49">
        <v>1161650.08</v>
      </c>
      <c r="K20" s="21" t="s">
        <v>60</v>
      </c>
      <c r="L20" s="22"/>
    </row>
    <row r="21" spans="1:12" s="21" customFormat="1" ht="20.25" customHeight="1">
      <c r="A21" s="39" t="s">
        <v>105</v>
      </c>
      <c r="B21" s="77">
        <v>5791512.23</v>
      </c>
      <c r="C21" s="78">
        <v>28422</v>
      </c>
      <c r="D21" s="78">
        <v>36188.91</v>
      </c>
      <c r="E21" s="78">
        <v>95428</v>
      </c>
      <c r="F21" s="47">
        <v>90000</v>
      </c>
      <c r="G21" s="78">
        <v>4288619.33</v>
      </c>
      <c r="H21" s="47">
        <v>7521604.64</v>
      </c>
      <c r="I21" s="47">
        <v>1435480</v>
      </c>
      <c r="J21" s="49">
        <v>164503</v>
      </c>
      <c r="K21" s="21" t="s">
        <v>61</v>
      </c>
      <c r="L21" s="22"/>
    </row>
    <row r="22" spans="1:12" s="21" customFormat="1" ht="20.25" customHeight="1">
      <c r="A22" s="39" t="s">
        <v>106</v>
      </c>
      <c r="B22" s="46">
        <v>6478462.69</v>
      </c>
      <c r="C22" s="47">
        <v>222484</v>
      </c>
      <c r="D22" s="47">
        <v>36326.64</v>
      </c>
      <c r="E22" s="48">
        <v>0</v>
      </c>
      <c r="F22" s="47">
        <v>167400</v>
      </c>
      <c r="G22" s="47">
        <v>5245794.27</v>
      </c>
      <c r="H22" s="47">
        <v>9403682.32</v>
      </c>
      <c r="I22" s="47">
        <v>1447400</v>
      </c>
      <c r="J22" s="49">
        <v>595349.5</v>
      </c>
      <c r="K22" s="21" t="s">
        <v>62</v>
      </c>
      <c r="L22" s="22"/>
    </row>
    <row r="23" spans="1:11" ht="20.25" customHeight="1">
      <c r="A23" s="5" t="s">
        <v>107</v>
      </c>
      <c r="B23" s="46">
        <v>6437189.97</v>
      </c>
      <c r="C23" s="47">
        <v>32480</v>
      </c>
      <c r="D23" s="47">
        <v>41025.05</v>
      </c>
      <c r="E23" s="48">
        <v>0</v>
      </c>
      <c r="F23" s="47">
        <v>32435</v>
      </c>
      <c r="G23" s="47">
        <v>5316941.64</v>
      </c>
      <c r="H23" s="47">
        <v>8932427.78</v>
      </c>
      <c r="I23" s="47">
        <v>2012334</v>
      </c>
      <c r="J23" s="49">
        <v>675250</v>
      </c>
      <c r="K23" s="10" t="s">
        <v>63</v>
      </c>
    </row>
    <row r="24" spans="1:11" s="11" customFormat="1" ht="20.25" customHeight="1">
      <c r="A24" s="5" t="s">
        <v>109</v>
      </c>
      <c r="B24" s="46">
        <v>6338342.47</v>
      </c>
      <c r="C24" s="47">
        <v>17690.41</v>
      </c>
      <c r="D24" s="47">
        <v>37568.83</v>
      </c>
      <c r="E24" s="48">
        <v>0</v>
      </c>
      <c r="F24" s="47">
        <v>57993</v>
      </c>
      <c r="G24" s="47">
        <v>5977030.88</v>
      </c>
      <c r="H24" s="47">
        <v>10882982.7</v>
      </c>
      <c r="I24" s="47">
        <v>121300</v>
      </c>
      <c r="J24" s="49">
        <v>893322</v>
      </c>
      <c r="K24" s="10"/>
    </row>
    <row r="25" spans="1:11" ht="20.25" customHeight="1">
      <c r="A25" s="5" t="s">
        <v>108</v>
      </c>
      <c r="B25" s="46">
        <v>5621862.18</v>
      </c>
      <c r="C25" s="47">
        <v>63213</v>
      </c>
      <c r="D25" s="47">
        <v>31689.85</v>
      </c>
      <c r="E25" s="47">
        <v>78757</v>
      </c>
      <c r="F25" s="47">
        <v>67580</v>
      </c>
      <c r="G25" s="47">
        <v>5114897.39</v>
      </c>
      <c r="H25" s="47">
        <v>7449712.65</v>
      </c>
      <c r="I25" s="47">
        <v>2688875</v>
      </c>
      <c r="J25" s="49">
        <v>485259.4</v>
      </c>
      <c r="K25" s="10" t="s">
        <v>64</v>
      </c>
    </row>
    <row r="26" spans="1:11" s="3" customFormat="1" ht="20.25" customHeight="1">
      <c r="A26" s="6" t="s">
        <v>35</v>
      </c>
      <c r="B26" s="50">
        <f>SUM(B27:B43)</f>
        <v>67470349.27</v>
      </c>
      <c r="C26" s="51">
        <f>SUM(C27:C43)</f>
        <v>4257978.02</v>
      </c>
      <c r="D26" s="51">
        <f>SUM(D27:D43)</f>
        <v>626865.6799999999</v>
      </c>
      <c r="E26" s="48">
        <v>0</v>
      </c>
      <c r="F26" s="51">
        <f>SUM(F27:F43)</f>
        <v>2674245.3</v>
      </c>
      <c r="G26" s="51">
        <f>SUM(G27:G43)</f>
        <v>55738142.97</v>
      </c>
      <c r="H26" s="51">
        <f>SUM(H27:H43)</f>
        <v>74326410.75999999</v>
      </c>
      <c r="I26" s="51">
        <f>SUM(I27:I43)</f>
        <v>29731850.689999998</v>
      </c>
      <c r="J26" s="68">
        <f>SUM(J27:J43)</f>
        <v>9154939.21</v>
      </c>
      <c r="K26" s="1" t="s">
        <v>51</v>
      </c>
    </row>
    <row r="27" spans="1:11" ht="20.25" customHeight="1">
      <c r="A27" s="40" t="s">
        <v>112</v>
      </c>
      <c r="B27" s="56">
        <v>9609895.39</v>
      </c>
      <c r="C27" s="57">
        <v>29401</v>
      </c>
      <c r="D27" s="57">
        <v>218243.32</v>
      </c>
      <c r="E27" s="58">
        <v>0</v>
      </c>
      <c r="F27" s="57">
        <v>196190</v>
      </c>
      <c r="G27" s="57">
        <v>6947773.59</v>
      </c>
      <c r="H27" s="57">
        <v>9505346.44</v>
      </c>
      <c r="I27" s="57">
        <v>4173835.3</v>
      </c>
      <c r="J27" s="59">
        <v>1515428</v>
      </c>
      <c r="K27" s="74" t="s">
        <v>65</v>
      </c>
    </row>
    <row r="28" spans="1:12" s="13" customFormat="1" ht="21" customHeight="1">
      <c r="A28" s="13" t="s">
        <v>146</v>
      </c>
      <c r="L28" s="3"/>
    </row>
    <row r="29" s="3" customFormat="1" ht="21" customHeight="1">
      <c r="A29" s="3" t="s">
        <v>147</v>
      </c>
    </row>
    <row r="30" spans="1:4" ht="21" customHeight="1">
      <c r="A30" s="13" t="s">
        <v>150</v>
      </c>
      <c r="B30" s="13"/>
      <c r="C30" s="13"/>
      <c r="D30" s="13"/>
    </row>
    <row r="31" spans="1:12" s="24" customFormat="1" ht="21" customHeight="1">
      <c r="A31" s="79" t="s">
        <v>28</v>
      </c>
      <c r="B31" s="84" t="s">
        <v>12</v>
      </c>
      <c r="C31" s="85"/>
      <c r="D31" s="85"/>
      <c r="E31" s="85"/>
      <c r="F31" s="85"/>
      <c r="G31" s="85"/>
      <c r="H31" s="86" t="s">
        <v>13</v>
      </c>
      <c r="I31" s="86"/>
      <c r="J31" s="87"/>
      <c r="K31" s="23"/>
      <c r="L31" s="9"/>
    </row>
    <row r="32" spans="1:12" s="24" customFormat="1" ht="21" customHeight="1">
      <c r="A32" s="82"/>
      <c r="B32" s="88" t="s">
        <v>6</v>
      </c>
      <c r="C32" s="89"/>
      <c r="D32" s="89"/>
      <c r="E32" s="89"/>
      <c r="F32" s="89"/>
      <c r="G32" s="89"/>
      <c r="H32" s="90" t="s">
        <v>14</v>
      </c>
      <c r="I32" s="90"/>
      <c r="J32" s="91"/>
      <c r="K32" s="25"/>
      <c r="L32" s="9"/>
    </row>
    <row r="33" spans="1:12" s="24" customFormat="1" ht="21" customHeight="1">
      <c r="A33" s="82"/>
      <c r="B33" s="45"/>
      <c r="C33" s="34"/>
      <c r="D33" s="34"/>
      <c r="E33" s="34"/>
      <c r="F33" s="34"/>
      <c r="G33" s="34"/>
      <c r="H33" s="34"/>
      <c r="I33" s="34" t="s">
        <v>13</v>
      </c>
      <c r="J33" s="63" t="s">
        <v>13</v>
      </c>
      <c r="K33" s="25" t="s">
        <v>29</v>
      </c>
      <c r="L33" s="25"/>
    </row>
    <row r="34" spans="1:12" s="24" customFormat="1" ht="21" customHeight="1">
      <c r="A34" s="82"/>
      <c r="B34" s="45" t="s">
        <v>3</v>
      </c>
      <c r="C34" s="32" t="s">
        <v>21</v>
      </c>
      <c r="D34" s="32" t="s">
        <v>4</v>
      </c>
      <c r="E34" s="32" t="s">
        <v>5</v>
      </c>
      <c r="F34" s="32" t="s">
        <v>25</v>
      </c>
      <c r="G34" s="32" t="s">
        <v>10</v>
      </c>
      <c r="H34" s="32" t="s">
        <v>15</v>
      </c>
      <c r="I34" s="32" t="s">
        <v>31</v>
      </c>
      <c r="J34" s="63" t="s">
        <v>32</v>
      </c>
      <c r="K34" s="25" t="s">
        <v>30</v>
      </c>
      <c r="L34" s="25"/>
    </row>
    <row r="35" spans="1:12" s="24" customFormat="1" ht="21" customHeight="1">
      <c r="A35" s="82"/>
      <c r="B35" s="45" t="s">
        <v>20</v>
      </c>
      <c r="C35" s="32" t="s">
        <v>22</v>
      </c>
      <c r="D35" s="32" t="s">
        <v>8</v>
      </c>
      <c r="E35" s="32" t="s">
        <v>23</v>
      </c>
      <c r="F35" s="32" t="s">
        <v>9</v>
      </c>
      <c r="G35" s="32" t="s">
        <v>11</v>
      </c>
      <c r="H35" s="32" t="s">
        <v>16</v>
      </c>
      <c r="I35" s="32" t="s">
        <v>17</v>
      </c>
      <c r="J35" s="63" t="s">
        <v>18</v>
      </c>
      <c r="K35" s="25" t="s">
        <v>2</v>
      </c>
      <c r="L35" s="25"/>
    </row>
    <row r="36" spans="1:11" s="9" customFormat="1" ht="21" customHeight="1">
      <c r="A36" s="83"/>
      <c r="B36" s="67" t="s">
        <v>26</v>
      </c>
      <c r="C36" s="33" t="s">
        <v>7</v>
      </c>
      <c r="D36" s="33"/>
      <c r="E36" s="33" t="s">
        <v>24</v>
      </c>
      <c r="F36" s="33"/>
      <c r="G36" s="33"/>
      <c r="H36" s="33" t="s">
        <v>14</v>
      </c>
      <c r="I36" s="33" t="s">
        <v>27</v>
      </c>
      <c r="J36" s="64" t="s">
        <v>19</v>
      </c>
      <c r="K36" s="26"/>
    </row>
    <row r="37" spans="1:11" ht="20.25" customHeight="1">
      <c r="A37" s="5" t="s">
        <v>113</v>
      </c>
      <c r="B37" s="46">
        <v>6677173.8</v>
      </c>
      <c r="C37" s="47">
        <v>163280</v>
      </c>
      <c r="D37" s="47">
        <v>26354.92</v>
      </c>
      <c r="E37" s="47">
        <v>142157</v>
      </c>
      <c r="F37" s="47">
        <v>56840</v>
      </c>
      <c r="G37" s="47">
        <v>5461570.75</v>
      </c>
      <c r="H37" s="47">
        <v>8976235.5</v>
      </c>
      <c r="I37" s="47">
        <v>1782800</v>
      </c>
      <c r="J37" s="49">
        <v>534887.95</v>
      </c>
      <c r="K37" s="55" t="s">
        <v>66</v>
      </c>
    </row>
    <row r="38" spans="1:11" ht="20.25" customHeight="1">
      <c r="A38" s="5" t="s">
        <v>114</v>
      </c>
      <c r="B38" s="46">
        <v>9980772.26</v>
      </c>
      <c r="C38" s="47">
        <v>76594.02</v>
      </c>
      <c r="D38" s="47">
        <v>15915.26</v>
      </c>
      <c r="E38" s="48">
        <v>0</v>
      </c>
      <c r="F38" s="47">
        <v>351818</v>
      </c>
      <c r="G38" s="47">
        <v>7219542.32</v>
      </c>
      <c r="H38" s="47">
        <v>2773659</v>
      </c>
      <c r="I38" s="47">
        <v>12008389.65</v>
      </c>
      <c r="J38" s="49">
        <v>569727</v>
      </c>
      <c r="K38" s="55" t="s">
        <v>67</v>
      </c>
    </row>
    <row r="39" spans="1:11" ht="20.25" customHeight="1">
      <c r="A39" s="5" t="s">
        <v>115</v>
      </c>
      <c r="B39" s="46">
        <v>9423989.47</v>
      </c>
      <c r="C39" s="47">
        <v>16371</v>
      </c>
      <c r="D39" s="47">
        <v>72998.5</v>
      </c>
      <c r="E39" s="48">
        <v>0</v>
      </c>
      <c r="F39" s="47">
        <v>65060</v>
      </c>
      <c r="G39" s="47">
        <v>7870340.93</v>
      </c>
      <c r="H39" s="47">
        <v>12563977.03</v>
      </c>
      <c r="I39" s="47">
        <v>2919500</v>
      </c>
      <c r="J39" s="49">
        <v>413838.93</v>
      </c>
      <c r="K39" s="55" t="s">
        <v>68</v>
      </c>
    </row>
    <row r="40" spans="1:11" ht="20.25" customHeight="1">
      <c r="A40" s="5" t="s">
        <v>116</v>
      </c>
      <c r="B40" s="46">
        <v>9243432.15</v>
      </c>
      <c r="C40" s="47">
        <v>3562968</v>
      </c>
      <c r="D40" s="47">
        <v>72489.75</v>
      </c>
      <c r="E40" s="48">
        <v>0</v>
      </c>
      <c r="F40" s="47">
        <v>1507844</v>
      </c>
      <c r="G40" s="47">
        <v>6717520.27</v>
      </c>
      <c r="H40" s="47">
        <v>10165322.33</v>
      </c>
      <c r="I40" s="47">
        <v>3965791.16</v>
      </c>
      <c r="J40" s="49">
        <v>1904883.5</v>
      </c>
      <c r="K40" s="55" t="s">
        <v>69</v>
      </c>
    </row>
    <row r="41" spans="1:11" ht="20.25" customHeight="1">
      <c r="A41" s="5" t="s">
        <v>117</v>
      </c>
      <c r="B41" s="46">
        <v>6478006.73</v>
      </c>
      <c r="C41" s="47">
        <v>10636</v>
      </c>
      <c r="D41" s="47">
        <v>60439.12</v>
      </c>
      <c r="E41" s="48">
        <v>0</v>
      </c>
      <c r="F41" s="51">
        <v>125143</v>
      </c>
      <c r="G41" s="51">
        <v>7484077.5</v>
      </c>
      <c r="H41" s="60">
        <v>8324682.97</v>
      </c>
      <c r="I41" s="60">
        <v>1100700.58</v>
      </c>
      <c r="J41" s="49">
        <v>2998290.83</v>
      </c>
      <c r="K41" s="55" t="s">
        <v>70</v>
      </c>
    </row>
    <row r="42" spans="1:11" ht="20.25" customHeight="1">
      <c r="A42" s="5" t="s">
        <v>118</v>
      </c>
      <c r="B42" s="50">
        <v>10101754.79</v>
      </c>
      <c r="C42" s="51">
        <v>384935</v>
      </c>
      <c r="D42" s="51">
        <v>100036.96</v>
      </c>
      <c r="E42" s="48">
        <v>0</v>
      </c>
      <c r="F42" s="51">
        <v>302350.3</v>
      </c>
      <c r="G42" s="51">
        <v>7739078.4</v>
      </c>
      <c r="H42" s="51">
        <v>12969309.49</v>
      </c>
      <c r="I42" s="51">
        <v>1715494</v>
      </c>
      <c r="J42" s="68">
        <v>993797</v>
      </c>
      <c r="K42" s="55" t="s">
        <v>71</v>
      </c>
    </row>
    <row r="43" spans="1:11" ht="20.25" customHeight="1">
      <c r="A43" s="5" t="s">
        <v>119</v>
      </c>
      <c r="B43" s="50">
        <v>5955324.68</v>
      </c>
      <c r="C43" s="51">
        <v>13793</v>
      </c>
      <c r="D43" s="51">
        <v>60387.85</v>
      </c>
      <c r="E43" s="48">
        <v>0</v>
      </c>
      <c r="F43" s="51">
        <v>69000</v>
      </c>
      <c r="G43" s="51">
        <v>6298239.21</v>
      </c>
      <c r="H43" s="51">
        <v>9047878</v>
      </c>
      <c r="I43" s="51">
        <v>2065340</v>
      </c>
      <c r="J43" s="68">
        <v>224086</v>
      </c>
      <c r="K43" s="55" t="s">
        <v>72</v>
      </c>
    </row>
    <row r="44" spans="1:11" s="3" customFormat="1" ht="20.25" customHeight="1">
      <c r="A44" s="41" t="s">
        <v>36</v>
      </c>
      <c r="B44" s="69">
        <f>SUM(B45:B47)</f>
        <v>15705563.569999998</v>
      </c>
      <c r="C44" s="61">
        <f>SUM(C45:C47)</f>
        <v>48147</v>
      </c>
      <c r="D44" s="61">
        <f>SUM(D45:D47)</f>
        <v>213865.56999999998</v>
      </c>
      <c r="E44" s="48">
        <v>0</v>
      </c>
      <c r="F44" s="61">
        <f>SUM(F45:F47)</f>
        <v>273906</v>
      </c>
      <c r="G44" s="61">
        <f>SUM(G45:G47)</f>
        <v>23183351</v>
      </c>
      <c r="H44" s="61">
        <f>SUM(H45:H47)</f>
        <v>33447928.369999997</v>
      </c>
      <c r="I44" s="61">
        <f>SUM(I45:I47)</f>
        <v>7410611.5</v>
      </c>
      <c r="J44" s="70">
        <f>SUM(J45:J47)</f>
        <v>1716064.8599999999</v>
      </c>
      <c r="K44" s="1" t="s">
        <v>44</v>
      </c>
    </row>
    <row r="45" spans="1:11" s="11" customFormat="1" ht="20.25" customHeight="1">
      <c r="A45" s="5" t="s">
        <v>120</v>
      </c>
      <c r="B45" s="50">
        <v>7822825.17</v>
      </c>
      <c r="C45" s="51">
        <v>29991</v>
      </c>
      <c r="D45" s="51">
        <v>84422.4</v>
      </c>
      <c r="E45" s="48">
        <v>0</v>
      </c>
      <c r="F45" s="51">
        <v>68280</v>
      </c>
      <c r="G45" s="51">
        <v>6040270.16</v>
      </c>
      <c r="H45" s="51">
        <v>7681485.91</v>
      </c>
      <c r="I45" s="51">
        <v>2555296.45</v>
      </c>
      <c r="J45" s="68">
        <v>369484</v>
      </c>
      <c r="K45" s="55" t="s">
        <v>73</v>
      </c>
    </row>
    <row r="46" spans="1:11" s="11" customFormat="1" ht="20.25" customHeight="1">
      <c r="A46" s="5" t="s">
        <v>121</v>
      </c>
      <c r="B46" s="50">
        <v>7423252.39</v>
      </c>
      <c r="C46" s="51">
        <v>8660</v>
      </c>
      <c r="D46" s="51">
        <v>66556.51</v>
      </c>
      <c r="E46" s="48">
        <v>0</v>
      </c>
      <c r="F46" s="51">
        <v>155400</v>
      </c>
      <c r="G46" s="51">
        <v>9224597</v>
      </c>
      <c r="H46" s="51">
        <v>11908737.77</v>
      </c>
      <c r="I46" s="51">
        <v>2645050</v>
      </c>
      <c r="J46" s="68">
        <v>743120.86</v>
      </c>
      <c r="K46" s="55" t="s">
        <v>74</v>
      </c>
    </row>
    <row r="47" spans="1:11" ht="20.25" customHeight="1">
      <c r="A47" s="5" t="s">
        <v>122</v>
      </c>
      <c r="B47" s="50">
        <v>459486.01</v>
      </c>
      <c r="C47" s="51">
        <v>9496</v>
      </c>
      <c r="D47" s="51">
        <v>62886.66</v>
      </c>
      <c r="E47" s="48">
        <v>0</v>
      </c>
      <c r="F47" s="51">
        <v>50226</v>
      </c>
      <c r="G47" s="51">
        <v>7918483.84</v>
      </c>
      <c r="H47" s="51">
        <v>13857704.69</v>
      </c>
      <c r="I47" s="51">
        <v>2210265.05</v>
      </c>
      <c r="J47" s="68">
        <v>603460</v>
      </c>
      <c r="K47" s="55" t="s">
        <v>75</v>
      </c>
    </row>
    <row r="48" spans="1:11" s="3" customFormat="1" ht="21" customHeight="1">
      <c r="A48" s="41" t="s">
        <v>37</v>
      </c>
      <c r="B48" s="71">
        <f aca="true" t="shared" si="3" ref="B48:J48">SUM(B49)</f>
        <v>9970131.92</v>
      </c>
      <c r="C48" s="72">
        <f t="shared" si="3"/>
        <v>73965</v>
      </c>
      <c r="D48" s="72">
        <f t="shared" si="3"/>
        <v>46370.74</v>
      </c>
      <c r="E48" s="48">
        <v>0</v>
      </c>
      <c r="F48" s="72">
        <f t="shared" si="3"/>
        <v>57067</v>
      </c>
      <c r="G48" s="72">
        <f t="shared" si="3"/>
        <v>8243840.46</v>
      </c>
      <c r="H48" s="72">
        <f t="shared" si="3"/>
        <v>13192126.36</v>
      </c>
      <c r="I48" s="72">
        <f t="shared" si="3"/>
        <v>2659602</v>
      </c>
      <c r="J48" s="73">
        <f t="shared" si="3"/>
        <v>1800513.91</v>
      </c>
      <c r="K48" s="1" t="s">
        <v>45</v>
      </c>
    </row>
    <row r="49" spans="1:11" s="11" customFormat="1" ht="21" customHeight="1">
      <c r="A49" s="5" t="s">
        <v>124</v>
      </c>
      <c r="B49" s="46">
        <v>9970131.92</v>
      </c>
      <c r="C49" s="47">
        <v>73965</v>
      </c>
      <c r="D49" s="47">
        <v>46370.74</v>
      </c>
      <c r="E49" s="48">
        <v>0</v>
      </c>
      <c r="F49" s="47">
        <v>57067</v>
      </c>
      <c r="G49" s="47">
        <v>8243840.46</v>
      </c>
      <c r="H49" s="47">
        <v>13192126.36</v>
      </c>
      <c r="I49" s="47">
        <v>2659602</v>
      </c>
      <c r="J49" s="49">
        <v>1800513.91</v>
      </c>
      <c r="K49" s="10" t="s">
        <v>76</v>
      </c>
    </row>
    <row r="50" spans="1:12" s="13" customFormat="1" ht="21" customHeight="1">
      <c r="A50" s="41" t="s">
        <v>38</v>
      </c>
      <c r="B50" s="69">
        <f>SUM(B51:B63)</f>
        <v>19090861.41</v>
      </c>
      <c r="C50" s="61">
        <f>SUM(C51:C63)</f>
        <v>8496452.040000001</v>
      </c>
      <c r="D50" s="61">
        <f>SUM(D51:D63)</f>
        <v>192607.01</v>
      </c>
      <c r="E50" s="48">
        <v>0</v>
      </c>
      <c r="F50" s="61">
        <f>SUM(F51:F63)</f>
        <v>308909.8</v>
      </c>
      <c r="G50" s="61">
        <f>SUM(G51:G63)</f>
        <v>23153267.590000004</v>
      </c>
      <c r="H50" s="61">
        <f>SUM(H51:H63)</f>
        <v>37150163.32</v>
      </c>
      <c r="I50" s="61">
        <f>SUM(I51:I63)</f>
        <v>7629614</v>
      </c>
      <c r="J50" s="70">
        <f>SUM(J51:J63)</f>
        <v>3152964.35</v>
      </c>
      <c r="K50" s="2" t="s">
        <v>46</v>
      </c>
      <c r="L50" s="3"/>
    </row>
    <row r="51" spans="1:11" ht="21" customHeight="1">
      <c r="A51" s="5" t="s">
        <v>125</v>
      </c>
      <c r="B51" s="46">
        <v>6555455.61</v>
      </c>
      <c r="C51" s="47">
        <v>202923.14</v>
      </c>
      <c r="D51" s="47">
        <v>103932.77</v>
      </c>
      <c r="E51" s="48">
        <v>0</v>
      </c>
      <c r="F51" s="47">
        <v>140000.05</v>
      </c>
      <c r="G51" s="47">
        <v>5665335.2</v>
      </c>
      <c r="H51" s="47">
        <v>10064287.89</v>
      </c>
      <c r="I51" s="47">
        <v>985576</v>
      </c>
      <c r="J51" s="49">
        <v>487224.35</v>
      </c>
      <c r="K51" s="10" t="s">
        <v>77</v>
      </c>
    </row>
    <row r="52" spans="1:11" ht="21" customHeight="1">
      <c r="A52" s="40" t="s">
        <v>126</v>
      </c>
      <c r="B52" s="56">
        <v>7036168.65</v>
      </c>
      <c r="C52" s="57">
        <v>187116</v>
      </c>
      <c r="D52" s="57">
        <v>29788.03</v>
      </c>
      <c r="E52" s="58">
        <v>0</v>
      </c>
      <c r="F52" s="57">
        <v>6899.75</v>
      </c>
      <c r="G52" s="57">
        <v>5604348.36</v>
      </c>
      <c r="H52" s="57">
        <v>10232402.52</v>
      </c>
      <c r="I52" s="57">
        <v>1126414</v>
      </c>
      <c r="J52" s="59">
        <v>368648</v>
      </c>
      <c r="K52" s="12" t="s">
        <v>78</v>
      </c>
    </row>
    <row r="53" spans="1:12" s="13" customFormat="1" ht="21" customHeight="1">
      <c r="A53" s="13" t="s">
        <v>123</v>
      </c>
      <c r="L53" s="3"/>
    </row>
    <row r="54" s="3" customFormat="1" ht="21" customHeight="1">
      <c r="A54" s="3" t="s">
        <v>111</v>
      </c>
    </row>
    <row r="55" spans="1:4" ht="21" customHeight="1">
      <c r="A55" s="13" t="s">
        <v>148</v>
      </c>
      <c r="B55" s="13"/>
      <c r="C55" s="13"/>
      <c r="D55" s="13"/>
    </row>
    <row r="56" spans="1:11" ht="21" customHeight="1">
      <c r="A56" s="79" t="s">
        <v>28</v>
      </c>
      <c r="B56" s="84" t="s">
        <v>12</v>
      </c>
      <c r="C56" s="85"/>
      <c r="D56" s="85"/>
      <c r="E56" s="85"/>
      <c r="F56" s="85"/>
      <c r="G56" s="85"/>
      <c r="H56" s="86" t="s">
        <v>13</v>
      </c>
      <c r="I56" s="86"/>
      <c r="J56" s="87"/>
      <c r="K56" s="14"/>
    </row>
    <row r="57" spans="1:11" ht="21" customHeight="1">
      <c r="A57" s="80"/>
      <c r="B57" s="88" t="s">
        <v>6</v>
      </c>
      <c r="C57" s="89"/>
      <c r="D57" s="89"/>
      <c r="E57" s="89"/>
      <c r="F57" s="89"/>
      <c r="G57" s="89"/>
      <c r="H57" s="90" t="s">
        <v>14</v>
      </c>
      <c r="I57" s="90"/>
      <c r="J57" s="91"/>
      <c r="K57" s="44"/>
    </row>
    <row r="58" spans="1:12" ht="21" customHeight="1">
      <c r="A58" s="80"/>
      <c r="B58" s="45"/>
      <c r="C58" s="34"/>
      <c r="D58" s="34"/>
      <c r="E58" s="34"/>
      <c r="F58" s="35"/>
      <c r="G58" s="34"/>
      <c r="H58" s="34"/>
      <c r="I58" s="34" t="s">
        <v>13</v>
      </c>
      <c r="J58" s="62" t="s">
        <v>13</v>
      </c>
      <c r="K58" s="25" t="s">
        <v>29</v>
      </c>
      <c r="L58" s="16"/>
    </row>
    <row r="59" spans="1:12" ht="21" customHeight="1">
      <c r="A59" s="80"/>
      <c r="B59" s="45" t="s">
        <v>3</v>
      </c>
      <c r="C59" s="32" t="s">
        <v>21</v>
      </c>
      <c r="D59" s="32" t="s">
        <v>4</v>
      </c>
      <c r="E59" s="32" t="s">
        <v>5</v>
      </c>
      <c r="F59" s="32" t="s">
        <v>25</v>
      </c>
      <c r="G59" s="32" t="s">
        <v>10</v>
      </c>
      <c r="H59" s="32" t="s">
        <v>15</v>
      </c>
      <c r="I59" s="32" t="s">
        <v>31</v>
      </c>
      <c r="J59" s="63" t="s">
        <v>32</v>
      </c>
      <c r="K59" s="25" t="s">
        <v>30</v>
      </c>
      <c r="L59" s="16"/>
    </row>
    <row r="60" spans="1:12" ht="21" customHeight="1">
      <c r="A60" s="80"/>
      <c r="B60" s="45" t="s">
        <v>20</v>
      </c>
      <c r="C60" s="32" t="s">
        <v>22</v>
      </c>
      <c r="D60" s="32" t="s">
        <v>8</v>
      </c>
      <c r="E60" s="32" t="s">
        <v>23</v>
      </c>
      <c r="F60" s="32" t="s">
        <v>9</v>
      </c>
      <c r="G60" s="32" t="s">
        <v>11</v>
      </c>
      <c r="H60" s="32" t="s">
        <v>16</v>
      </c>
      <c r="I60" s="32" t="s">
        <v>17</v>
      </c>
      <c r="J60" s="63" t="s">
        <v>18</v>
      </c>
      <c r="K60" s="25" t="s">
        <v>2</v>
      </c>
      <c r="L60" s="16"/>
    </row>
    <row r="61" spans="1:11" ht="21" customHeight="1">
      <c r="A61" s="81"/>
      <c r="B61" s="67" t="s">
        <v>26</v>
      </c>
      <c r="C61" s="33" t="s">
        <v>7</v>
      </c>
      <c r="D61" s="33"/>
      <c r="E61" s="33" t="s">
        <v>24</v>
      </c>
      <c r="F61" s="33"/>
      <c r="G61" s="33"/>
      <c r="H61" s="33" t="s">
        <v>14</v>
      </c>
      <c r="I61" s="33" t="s">
        <v>27</v>
      </c>
      <c r="J61" s="64" t="s">
        <v>19</v>
      </c>
      <c r="K61" s="17"/>
    </row>
    <row r="62" spans="1:11" ht="21" customHeight="1">
      <c r="A62" s="5" t="s">
        <v>127</v>
      </c>
      <c r="B62" s="46">
        <v>5274543.45</v>
      </c>
      <c r="C62" s="47">
        <v>136805.75</v>
      </c>
      <c r="D62" s="47">
        <v>37970.79</v>
      </c>
      <c r="E62" s="48">
        <v>0</v>
      </c>
      <c r="F62" s="47">
        <v>92100</v>
      </c>
      <c r="G62" s="47">
        <v>4886073.04</v>
      </c>
      <c r="H62" s="47">
        <v>7974762.34</v>
      </c>
      <c r="I62" s="47">
        <v>1303624</v>
      </c>
      <c r="J62" s="49">
        <v>107166</v>
      </c>
      <c r="K62" s="10" t="s">
        <v>79</v>
      </c>
    </row>
    <row r="63" spans="1:11" ht="21" customHeight="1">
      <c r="A63" s="5" t="s">
        <v>128</v>
      </c>
      <c r="B63" s="46">
        <v>224693.7</v>
      </c>
      <c r="C63" s="47">
        <v>7969607.15</v>
      </c>
      <c r="D63" s="47">
        <v>20915.42</v>
      </c>
      <c r="E63" s="48">
        <v>0</v>
      </c>
      <c r="F63" s="47">
        <v>69910</v>
      </c>
      <c r="G63" s="47">
        <v>6997510.99</v>
      </c>
      <c r="H63" s="47">
        <v>8878710.57</v>
      </c>
      <c r="I63" s="47">
        <v>4214000</v>
      </c>
      <c r="J63" s="49">
        <v>2189926</v>
      </c>
      <c r="K63" s="10" t="s">
        <v>80</v>
      </c>
    </row>
    <row r="64" spans="1:12" s="13" customFormat="1" ht="21" customHeight="1">
      <c r="A64" s="41" t="s">
        <v>39</v>
      </c>
      <c r="B64" s="69">
        <f aca="true" t="shared" si="4" ref="B64:J64">SUM(B65:B68)</f>
        <v>21997764.15</v>
      </c>
      <c r="C64" s="61">
        <f t="shared" si="4"/>
        <v>527236.26</v>
      </c>
      <c r="D64" s="61">
        <f t="shared" si="4"/>
        <v>150560.49</v>
      </c>
      <c r="E64" s="48">
        <v>0</v>
      </c>
      <c r="F64" s="61">
        <f t="shared" si="4"/>
        <v>337352</v>
      </c>
      <c r="G64" s="61">
        <f t="shared" si="4"/>
        <v>51963552.84</v>
      </c>
      <c r="H64" s="61">
        <f t="shared" si="4"/>
        <v>60143268.17</v>
      </c>
      <c r="I64" s="61">
        <f t="shared" si="4"/>
        <v>11778483.44</v>
      </c>
      <c r="J64" s="70">
        <f t="shared" si="4"/>
        <v>6238443.92</v>
      </c>
      <c r="K64" s="13" t="s">
        <v>47</v>
      </c>
      <c r="L64" s="3"/>
    </row>
    <row r="65" spans="1:11" s="11" customFormat="1" ht="21" customHeight="1">
      <c r="A65" s="5" t="s">
        <v>129</v>
      </c>
      <c r="B65" s="46">
        <v>10558267.03</v>
      </c>
      <c r="C65" s="47">
        <v>19977</v>
      </c>
      <c r="D65" s="60">
        <v>38371.57</v>
      </c>
      <c r="E65" s="48">
        <v>0</v>
      </c>
      <c r="F65" s="47">
        <v>140200</v>
      </c>
      <c r="G65" s="47">
        <v>10878888.13</v>
      </c>
      <c r="H65" s="47">
        <v>11654951.95</v>
      </c>
      <c r="I65" s="47">
        <v>4575081.84</v>
      </c>
      <c r="J65" s="49">
        <v>1107670.31</v>
      </c>
      <c r="K65" s="10" t="s">
        <v>81</v>
      </c>
    </row>
    <row r="66" spans="1:11" s="11" customFormat="1" ht="21" customHeight="1">
      <c r="A66" s="42" t="s">
        <v>130</v>
      </c>
      <c r="B66" s="46">
        <v>377618.72</v>
      </c>
      <c r="C66" s="47">
        <v>52686.06</v>
      </c>
      <c r="D66" s="47">
        <v>28632.34</v>
      </c>
      <c r="E66" s="48">
        <v>0</v>
      </c>
      <c r="F66" s="47">
        <v>16810</v>
      </c>
      <c r="G66" s="47">
        <v>11790709.64</v>
      </c>
      <c r="H66" s="47">
        <v>19086916.49</v>
      </c>
      <c r="I66" s="47">
        <v>769025.6</v>
      </c>
      <c r="J66" s="49">
        <v>3610724.01</v>
      </c>
      <c r="K66" s="10" t="s">
        <v>82</v>
      </c>
    </row>
    <row r="67" spans="1:11" s="11" customFormat="1" ht="21" customHeight="1">
      <c r="A67" s="42" t="s">
        <v>131</v>
      </c>
      <c r="B67" s="46">
        <v>588940.86</v>
      </c>
      <c r="C67" s="47">
        <v>373110</v>
      </c>
      <c r="D67" s="47">
        <v>43591.72</v>
      </c>
      <c r="E67" s="48">
        <v>0</v>
      </c>
      <c r="F67" s="47">
        <v>87610</v>
      </c>
      <c r="G67" s="47">
        <v>19155663.15</v>
      </c>
      <c r="H67" s="47">
        <v>13421853.5</v>
      </c>
      <c r="I67" s="47">
        <v>3318650</v>
      </c>
      <c r="J67" s="49">
        <v>696464.6</v>
      </c>
      <c r="K67" s="10" t="s">
        <v>83</v>
      </c>
    </row>
    <row r="68" spans="1:11" s="11" customFormat="1" ht="21" customHeight="1">
      <c r="A68" s="7" t="s">
        <v>132</v>
      </c>
      <c r="B68" s="46">
        <v>10472937.54</v>
      </c>
      <c r="C68" s="47">
        <v>81463.2</v>
      </c>
      <c r="D68" s="47">
        <v>39964.86</v>
      </c>
      <c r="E68" s="48">
        <v>0</v>
      </c>
      <c r="F68" s="47">
        <v>92732</v>
      </c>
      <c r="G68" s="47">
        <v>10138291.92</v>
      </c>
      <c r="H68" s="47">
        <v>15979546.23</v>
      </c>
      <c r="I68" s="47">
        <v>3115726</v>
      </c>
      <c r="J68" s="49">
        <v>823585</v>
      </c>
      <c r="K68" s="10" t="s">
        <v>84</v>
      </c>
    </row>
    <row r="69" spans="1:12" s="13" customFormat="1" ht="21" customHeight="1">
      <c r="A69" s="6" t="s">
        <v>40</v>
      </c>
      <c r="B69" s="50">
        <f aca="true" t="shared" si="5" ref="B69:J69">SUM(B70:B86,B73:B74)</f>
        <v>113490797.76</v>
      </c>
      <c r="C69" s="51">
        <f t="shared" si="5"/>
        <v>1642592.2899999998</v>
      </c>
      <c r="D69" s="51">
        <f t="shared" si="5"/>
        <v>892235.61</v>
      </c>
      <c r="E69" s="51">
        <f t="shared" si="5"/>
        <v>564249</v>
      </c>
      <c r="F69" s="51">
        <f t="shared" si="5"/>
        <v>2416638.21</v>
      </c>
      <c r="G69" s="51">
        <f t="shared" si="5"/>
        <v>131574128.81</v>
      </c>
      <c r="H69" s="51">
        <f t="shared" si="5"/>
        <v>173017352.77999997</v>
      </c>
      <c r="I69" s="51">
        <f t="shared" si="5"/>
        <v>40669334.86</v>
      </c>
      <c r="J69" s="68">
        <f t="shared" si="5"/>
        <v>10884873.1</v>
      </c>
      <c r="K69" s="13" t="s">
        <v>48</v>
      </c>
      <c r="L69" s="3"/>
    </row>
    <row r="70" spans="1:11" ht="21" customHeight="1">
      <c r="A70" s="5" t="s">
        <v>133</v>
      </c>
      <c r="B70" s="46">
        <v>10070233.89</v>
      </c>
      <c r="C70" s="47">
        <v>310061</v>
      </c>
      <c r="D70" s="47">
        <v>100551.91</v>
      </c>
      <c r="E70" s="48">
        <v>0</v>
      </c>
      <c r="F70" s="47">
        <v>102160.63</v>
      </c>
      <c r="G70" s="47">
        <v>11013040.64</v>
      </c>
      <c r="H70" s="47">
        <v>14770367.66</v>
      </c>
      <c r="I70" s="47">
        <v>3300700</v>
      </c>
      <c r="J70" s="49">
        <v>1265663.77</v>
      </c>
      <c r="K70" s="27" t="s">
        <v>85</v>
      </c>
    </row>
    <row r="71" spans="1:11" s="11" customFormat="1" ht="21" customHeight="1">
      <c r="A71" s="7" t="s">
        <v>134</v>
      </c>
      <c r="B71" s="46">
        <v>10912103.69</v>
      </c>
      <c r="C71" s="47">
        <v>241890</v>
      </c>
      <c r="D71" s="47">
        <v>79228.88</v>
      </c>
      <c r="E71" s="48">
        <v>0</v>
      </c>
      <c r="F71" s="47">
        <v>920252.11</v>
      </c>
      <c r="G71" s="47">
        <v>11986841.27</v>
      </c>
      <c r="H71" s="47">
        <v>15974107.69</v>
      </c>
      <c r="I71" s="47">
        <v>2587000</v>
      </c>
      <c r="J71" s="49">
        <v>884028.85</v>
      </c>
      <c r="K71" s="10" t="s">
        <v>86</v>
      </c>
    </row>
    <row r="72" spans="1:11" s="11" customFormat="1" ht="21" customHeight="1">
      <c r="A72" s="7" t="s">
        <v>135</v>
      </c>
      <c r="B72" s="46">
        <v>7980914.9</v>
      </c>
      <c r="C72" s="47">
        <v>14177</v>
      </c>
      <c r="D72" s="47">
        <v>33805.74</v>
      </c>
      <c r="E72" s="48">
        <v>0</v>
      </c>
      <c r="F72" s="47">
        <v>31900</v>
      </c>
      <c r="G72" s="47">
        <v>5158845.12</v>
      </c>
      <c r="H72" s="47">
        <v>9535733.35</v>
      </c>
      <c r="I72" s="47">
        <v>902770</v>
      </c>
      <c r="J72" s="49">
        <v>455226</v>
      </c>
      <c r="K72" s="10" t="s">
        <v>87</v>
      </c>
    </row>
    <row r="73" spans="1:11" s="11" customFormat="1" ht="21" customHeight="1">
      <c r="A73" s="7" t="s">
        <v>136</v>
      </c>
      <c r="B73" s="46">
        <v>10396394.75</v>
      </c>
      <c r="C73" s="47">
        <v>61765</v>
      </c>
      <c r="D73" s="47">
        <v>62763.01</v>
      </c>
      <c r="E73" s="47">
        <v>127831.5</v>
      </c>
      <c r="F73" s="47">
        <v>34758</v>
      </c>
      <c r="G73" s="47">
        <v>12567874.75</v>
      </c>
      <c r="H73" s="47">
        <v>12700209.41</v>
      </c>
      <c r="I73" s="47">
        <v>4619129</v>
      </c>
      <c r="J73" s="49">
        <v>541932.41</v>
      </c>
      <c r="K73" s="10" t="s">
        <v>88</v>
      </c>
    </row>
    <row r="74" spans="1:11" ht="21" customHeight="1">
      <c r="A74" s="5" t="s">
        <v>137</v>
      </c>
      <c r="B74" s="46">
        <v>7475653.54</v>
      </c>
      <c r="C74" s="47">
        <v>43521</v>
      </c>
      <c r="D74" s="47">
        <v>91603.54</v>
      </c>
      <c r="E74" s="48">
        <v>0</v>
      </c>
      <c r="F74" s="47">
        <v>122000</v>
      </c>
      <c r="G74" s="47">
        <v>8760723.4</v>
      </c>
      <c r="H74" s="47">
        <v>12179340.42</v>
      </c>
      <c r="I74" s="47">
        <v>1902246</v>
      </c>
      <c r="J74" s="49">
        <v>400021.76</v>
      </c>
      <c r="K74" s="10" t="s">
        <v>89</v>
      </c>
    </row>
    <row r="75" spans="1:11" s="3" customFormat="1" ht="21" customHeight="1">
      <c r="A75" s="6" t="s">
        <v>41</v>
      </c>
      <c r="B75" s="50">
        <f aca="true" t="shared" si="6" ref="B75:J75">SUM(B76:B90)</f>
        <v>41226291.92</v>
      </c>
      <c r="C75" s="51">
        <f t="shared" si="6"/>
        <v>789326.82</v>
      </c>
      <c r="D75" s="51">
        <f t="shared" si="6"/>
        <v>295225.86</v>
      </c>
      <c r="E75" s="51">
        <f t="shared" si="6"/>
        <v>308586</v>
      </c>
      <c r="F75" s="51">
        <f t="shared" si="6"/>
        <v>886444.46</v>
      </c>
      <c r="G75" s="51">
        <f t="shared" si="6"/>
        <v>45671513.73</v>
      </c>
      <c r="H75" s="51">
        <f t="shared" si="6"/>
        <v>65391786.04</v>
      </c>
      <c r="I75" s="51">
        <f t="shared" si="6"/>
        <v>15405009.07</v>
      </c>
      <c r="J75" s="68">
        <f t="shared" si="6"/>
        <v>5549257.800000001</v>
      </c>
      <c r="K75" s="2" t="s">
        <v>49</v>
      </c>
    </row>
    <row r="76" spans="1:11" s="11" customFormat="1" ht="21" customHeight="1">
      <c r="A76" s="5" t="s">
        <v>138</v>
      </c>
      <c r="B76" s="46">
        <v>84578.45</v>
      </c>
      <c r="C76" s="47">
        <v>20144.47</v>
      </c>
      <c r="D76" s="47">
        <v>25753.37</v>
      </c>
      <c r="E76" s="48">
        <v>0</v>
      </c>
      <c r="F76" s="47">
        <v>64365.01</v>
      </c>
      <c r="G76" s="47">
        <v>6966770.38</v>
      </c>
      <c r="H76" s="47">
        <v>8947357.59</v>
      </c>
      <c r="I76" s="47">
        <v>3421715.79</v>
      </c>
      <c r="J76" s="49">
        <v>470914.2</v>
      </c>
      <c r="K76" s="10" t="s">
        <v>90</v>
      </c>
    </row>
    <row r="77" spans="1:11" ht="21" customHeight="1">
      <c r="A77" s="43" t="s">
        <v>139</v>
      </c>
      <c r="B77" s="56">
        <v>7472578.33</v>
      </c>
      <c r="C77" s="57">
        <v>56421</v>
      </c>
      <c r="D77" s="57">
        <v>48936.75</v>
      </c>
      <c r="E77" s="58">
        <v>0</v>
      </c>
      <c r="F77" s="57">
        <v>98000</v>
      </c>
      <c r="G77" s="57">
        <v>8119921.37</v>
      </c>
      <c r="H77" s="57">
        <v>8638900.79</v>
      </c>
      <c r="I77" s="57">
        <v>2009390</v>
      </c>
      <c r="J77" s="59">
        <v>375874.14</v>
      </c>
      <c r="K77" s="12" t="s">
        <v>91</v>
      </c>
    </row>
    <row r="78" spans="1:12" s="13" customFormat="1" ht="21" customHeight="1">
      <c r="A78" s="13" t="s">
        <v>151</v>
      </c>
      <c r="L78" s="3"/>
    </row>
    <row r="79" s="3" customFormat="1" ht="21" customHeight="1">
      <c r="A79" s="3" t="s">
        <v>145</v>
      </c>
    </row>
    <row r="80" spans="1:4" ht="21" customHeight="1">
      <c r="A80" s="13" t="s">
        <v>150</v>
      </c>
      <c r="B80" s="13"/>
      <c r="C80" s="13"/>
      <c r="D80" s="13"/>
    </row>
    <row r="81" spans="1:11" ht="21" customHeight="1">
      <c r="A81" s="79" t="s">
        <v>28</v>
      </c>
      <c r="B81" s="99" t="s">
        <v>12</v>
      </c>
      <c r="C81" s="79"/>
      <c r="D81" s="79"/>
      <c r="E81" s="79"/>
      <c r="F81" s="79"/>
      <c r="G81" s="100"/>
      <c r="H81" s="92" t="s">
        <v>13</v>
      </c>
      <c r="I81" s="92"/>
      <c r="J81" s="93"/>
      <c r="K81" s="14"/>
    </row>
    <row r="82" spans="1:11" ht="21" customHeight="1">
      <c r="A82" s="101"/>
      <c r="B82" s="96" t="s">
        <v>6</v>
      </c>
      <c r="C82" s="97"/>
      <c r="D82" s="97"/>
      <c r="E82" s="97"/>
      <c r="F82" s="97"/>
      <c r="G82" s="98"/>
      <c r="H82" s="94" t="s">
        <v>14</v>
      </c>
      <c r="I82" s="94"/>
      <c r="J82" s="95"/>
      <c r="K82" s="25"/>
    </row>
    <row r="83" spans="1:12" ht="21" customHeight="1">
      <c r="A83" s="101"/>
      <c r="B83" s="66"/>
      <c r="C83" s="34"/>
      <c r="D83" s="34"/>
      <c r="E83" s="34"/>
      <c r="F83" s="35"/>
      <c r="G83" s="34"/>
      <c r="H83" s="34"/>
      <c r="I83" s="34" t="s">
        <v>13</v>
      </c>
      <c r="J83" s="62" t="s">
        <v>13</v>
      </c>
      <c r="K83" s="25" t="s">
        <v>29</v>
      </c>
      <c r="L83" s="16"/>
    </row>
    <row r="84" spans="1:12" ht="21" customHeight="1">
      <c r="A84" s="101"/>
      <c r="B84" s="45" t="s">
        <v>3</v>
      </c>
      <c r="C84" s="32" t="s">
        <v>21</v>
      </c>
      <c r="D84" s="32" t="s">
        <v>4</v>
      </c>
      <c r="E84" s="32" t="s">
        <v>5</v>
      </c>
      <c r="F84" s="32" t="s">
        <v>25</v>
      </c>
      <c r="G84" s="32" t="s">
        <v>10</v>
      </c>
      <c r="H84" s="32" t="s">
        <v>15</v>
      </c>
      <c r="I84" s="32" t="s">
        <v>31</v>
      </c>
      <c r="J84" s="63" t="s">
        <v>32</v>
      </c>
      <c r="K84" s="25" t="s">
        <v>30</v>
      </c>
      <c r="L84" s="16"/>
    </row>
    <row r="85" spans="1:12" ht="21" customHeight="1">
      <c r="A85" s="101"/>
      <c r="B85" s="45" t="s">
        <v>20</v>
      </c>
      <c r="C85" s="32" t="s">
        <v>22</v>
      </c>
      <c r="D85" s="32" t="s">
        <v>8</v>
      </c>
      <c r="E85" s="32" t="s">
        <v>23</v>
      </c>
      <c r="F85" s="32" t="s">
        <v>9</v>
      </c>
      <c r="G85" s="32" t="s">
        <v>11</v>
      </c>
      <c r="H85" s="32" t="s">
        <v>16</v>
      </c>
      <c r="I85" s="32" t="s">
        <v>17</v>
      </c>
      <c r="J85" s="63" t="s">
        <v>18</v>
      </c>
      <c r="K85" s="25" t="s">
        <v>2</v>
      </c>
      <c r="L85" s="16"/>
    </row>
    <row r="86" spans="1:11" ht="21" customHeight="1">
      <c r="A86" s="81"/>
      <c r="B86" s="67" t="s">
        <v>26</v>
      </c>
      <c r="C86" s="33" t="s">
        <v>7</v>
      </c>
      <c r="D86" s="33"/>
      <c r="E86" s="33" t="s">
        <v>24</v>
      </c>
      <c r="F86" s="33"/>
      <c r="G86" s="33"/>
      <c r="H86" s="33" t="s">
        <v>14</v>
      </c>
      <c r="I86" s="33" t="s">
        <v>27</v>
      </c>
      <c r="J86" s="64" t="s">
        <v>19</v>
      </c>
      <c r="K86" s="17"/>
    </row>
    <row r="87" spans="1:11" ht="21" customHeight="1">
      <c r="A87" s="7" t="s">
        <v>140</v>
      </c>
      <c r="B87" s="46">
        <v>9940956.35</v>
      </c>
      <c r="C87" s="47">
        <v>531015.95</v>
      </c>
      <c r="D87" s="47">
        <v>65614.15</v>
      </c>
      <c r="E87" s="48">
        <v>0</v>
      </c>
      <c r="F87" s="47">
        <v>319650</v>
      </c>
      <c r="G87" s="47">
        <v>8416306.87</v>
      </c>
      <c r="H87" s="47">
        <v>14865738.45</v>
      </c>
      <c r="I87" s="47">
        <v>2276365.35</v>
      </c>
      <c r="J87" s="49">
        <v>390946.26</v>
      </c>
      <c r="K87" s="10" t="s">
        <v>92</v>
      </c>
    </row>
    <row r="88" spans="1:11" ht="21" customHeight="1">
      <c r="A88" s="7" t="s">
        <v>141</v>
      </c>
      <c r="B88" s="46">
        <v>7106838.52</v>
      </c>
      <c r="C88" s="47">
        <v>138165.4</v>
      </c>
      <c r="D88" s="47">
        <v>53740.2</v>
      </c>
      <c r="E88" s="48">
        <v>0</v>
      </c>
      <c r="F88" s="47">
        <v>171606.1</v>
      </c>
      <c r="G88" s="47">
        <v>6335215.24</v>
      </c>
      <c r="H88" s="47">
        <v>8645866.14</v>
      </c>
      <c r="I88" s="47">
        <v>2652000</v>
      </c>
      <c r="J88" s="49">
        <v>2425040.6</v>
      </c>
      <c r="K88" s="10" t="s">
        <v>93</v>
      </c>
    </row>
    <row r="89" spans="1:208" s="28" customFormat="1" ht="21" customHeight="1">
      <c r="A89" s="5" t="s">
        <v>142</v>
      </c>
      <c r="B89" s="46">
        <v>8543323.28</v>
      </c>
      <c r="C89" s="47">
        <v>33631</v>
      </c>
      <c r="D89" s="47">
        <v>72004.56</v>
      </c>
      <c r="E89" s="48">
        <v>0</v>
      </c>
      <c r="F89" s="47">
        <v>131450.35</v>
      </c>
      <c r="G89" s="47">
        <v>9900183.27</v>
      </c>
      <c r="H89" s="47">
        <v>14581152.86</v>
      </c>
      <c r="I89" s="47">
        <v>3025718.93</v>
      </c>
      <c r="J89" s="49">
        <v>1073488.6</v>
      </c>
      <c r="K89" s="16" t="s">
        <v>94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</row>
    <row r="90" spans="1:208" s="28" customFormat="1" ht="21" customHeight="1">
      <c r="A90" s="5" t="s">
        <v>143</v>
      </c>
      <c r="B90" s="46">
        <v>8078016.99</v>
      </c>
      <c r="C90" s="47">
        <v>9949</v>
      </c>
      <c r="D90" s="47">
        <v>29176.83</v>
      </c>
      <c r="E90" s="47">
        <v>308586</v>
      </c>
      <c r="F90" s="47">
        <v>101373</v>
      </c>
      <c r="G90" s="47">
        <v>5933116.6</v>
      </c>
      <c r="H90" s="47">
        <v>9712770.21</v>
      </c>
      <c r="I90" s="47">
        <v>2019819</v>
      </c>
      <c r="J90" s="49">
        <v>812994</v>
      </c>
      <c r="K90" s="10" t="s">
        <v>95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</row>
    <row r="91" spans="1:208" s="29" customFormat="1" ht="21" customHeight="1">
      <c r="A91" s="6" t="s">
        <v>42</v>
      </c>
      <c r="B91" s="50">
        <f>SUM(B92:B92)</f>
        <v>8482450.38</v>
      </c>
      <c r="C91" s="51">
        <f>SUM(C92:C92)</f>
        <v>29380</v>
      </c>
      <c r="D91" s="51">
        <f>SUM(D92:D92)</f>
        <v>62921.3</v>
      </c>
      <c r="E91" s="48">
        <v>0</v>
      </c>
      <c r="F91" s="51">
        <f>SUM(F92:F92)</f>
        <v>51900</v>
      </c>
      <c r="G91" s="51">
        <f>SUM(G92:G92)</f>
        <v>8617503.58</v>
      </c>
      <c r="H91" s="51">
        <f>SUM(H92:H92)</f>
        <v>4056750</v>
      </c>
      <c r="I91" s="51">
        <f>SUM(I92:I92)</f>
        <v>10994358.13</v>
      </c>
      <c r="J91" s="68">
        <f>SUM(J92:J92)</f>
        <v>361896</v>
      </c>
      <c r="K91" s="2" t="s">
        <v>52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</row>
    <row r="92" spans="1:208" s="28" customFormat="1" ht="21" customHeight="1">
      <c r="A92" s="40" t="s">
        <v>144</v>
      </c>
      <c r="B92" s="56">
        <v>8482450.38</v>
      </c>
      <c r="C92" s="57">
        <v>29380</v>
      </c>
      <c r="D92" s="57">
        <v>62921.3</v>
      </c>
      <c r="E92" s="58">
        <v>0</v>
      </c>
      <c r="F92" s="57">
        <v>51900</v>
      </c>
      <c r="G92" s="57">
        <v>8617503.58</v>
      </c>
      <c r="H92" s="57">
        <v>4056750</v>
      </c>
      <c r="I92" s="57">
        <v>10994358.13</v>
      </c>
      <c r="J92" s="59">
        <v>361896</v>
      </c>
      <c r="K92" s="12" t="s">
        <v>96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</row>
    <row r="93" spans="2:11" s="11" customFormat="1" ht="6" customHeight="1">
      <c r="B93" s="30"/>
      <c r="C93" s="30"/>
      <c r="D93" s="30"/>
      <c r="E93" s="31"/>
      <c r="F93" s="30"/>
      <c r="G93" s="30"/>
      <c r="H93" s="31"/>
      <c r="I93" s="31"/>
      <c r="J93" s="31"/>
      <c r="K93" s="10"/>
    </row>
    <row r="94" spans="1:6" s="11" customFormat="1" ht="21" customHeight="1">
      <c r="A94" s="8" t="s">
        <v>152</v>
      </c>
      <c r="F94" s="8"/>
    </row>
    <row r="95" spans="1:4" ht="21" customHeight="1">
      <c r="A95" s="4" t="s">
        <v>153</v>
      </c>
      <c r="C95" s="11"/>
      <c r="D95" s="11"/>
    </row>
    <row r="100" ht="18.75">
      <c r="D100" s="4" t="s">
        <v>154</v>
      </c>
    </row>
  </sheetData>
  <sheetProtection/>
  <mergeCells count="20">
    <mergeCell ref="A81:A86"/>
    <mergeCell ref="B81:G81"/>
    <mergeCell ref="H81:J81"/>
    <mergeCell ref="B82:G82"/>
    <mergeCell ref="H82:J82"/>
    <mergeCell ref="A56:A61"/>
    <mergeCell ref="B56:G56"/>
    <mergeCell ref="H56:J56"/>
    <mergeCell ref="B57:G57"/>
    <mergeCell ref="H57:J57"/>
    <mergeCell ref="A4:A9"/>
    <mergeCell ref="A31:A36"/>
    <mergeCell ref="B31:G31"/>
    <mergeCell ref="H31:J31"/>
    <mergeCell ref="B32:G32"/>
    <mergeCell ref="H32:J32"/>
    <mergeCell ref="H4:J4"/>
    <mergeCell ref="H5:J5"/>
    <mergeCell ref="B5:G5"/>
    <mergeCell ref="B4:G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MoZarD</cp:lastModifiedBy>
  <cp:lastPrinted>2010-06-04T23:02:25Z</cp:lastPrinted>
  <dcterms:created xsi:type="dcterms:W3CDTF">1997-06-13T10:07:54Z</dcterms:created>
  <dcterms:modified xsi:type="dcterms:W3CDTF">2010-06-29T07:09:39Z</dcterms:modified>
  <cp:category/>
  <cp:version/>
  <cp:contentType/>
  <cp:contentStatus/>
</cp:coreProperties>
</file>