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3.8" sheetId="1" r:id="rId1"/>
  </sheets>
  <definedNames>
    <definedName name="YIELD_PER_RAI_BY_TYPE_OF_VEGETABLE_CROPS___CROP_YEAR_______" localSheetId="0">'3.8'!#REF!</definedName>
  </definedNames>
  <calcPr fullCalcOnLoad="1"/>
</workbook>
</file>

<file path=xl/sharedStrings.xml><?xml version="1.0" encoding="utf-8"?>
<sst xmlns="http://schemas.openxmlformats.org/spreadsheetml/2006/main" count="139" uniqueCount="56">
  <si>
    <t xml:space="preserve">                             ตาราง   3.8   จำนวนนักเรียน จำแนกตามสังกัด และเพศ เป็นรายอำเภอ ปีการศึกษา 2544</t>
  </si>
  <si>
    <t xml:space="preserve">                          TABLE   3.8   NUMBER OF STUDENTS BY JURISDICTION, SEX AND AMPHOE : ACADEMIC YEAR 2001</t>
  </si>
  <si>
    <t xml:space="preserve">อำเภอ/กิ่งอำเภอ </t>
  </si>
  <si>
    <t>สังกัด  Jurisdiction</t>
  </si>
  <si>
    <t xml:space="preserve">Amphoe/King amphoe </t>
  </si>
  <si>
    <t>สนง.คณะกรรมการ</t>
  </si>
  <si>
    <t>การประถมศึกษา</t>
  </si>
  <si>
    <t>รวม</t>
  </si>
  <si>
    <t>กรมสามัญศึกษา</t>
  </si>
  <si>
    <t>แห่งชาติ</t>
  </si>
  <si>
    <t>การศึกษาเอกชน</t>
  </si>
  <si>
    <t>สนง.การศึกษาท้องถิ่น</t>
  </si>
  <si>
    <t xml:space="preserve">อื่น ๆ </t>
  </si>
  <si>
    <t>Total</t>
  </si>
  <si>
    <t>Department of</t>
  </si>
  <si>
    <t>Office of the</t>
  </si>
  <si>
    <t>Office of Local</t>
  </si>
  <si>
    <t xml:space="preserve">Others </t>
  </si>
  <si>
    <t>General Education</t>
  </si>
  <si>
    <t>National Primary</t>
  </si>
  <si>
    <t>Private Education</t>
  </si>
  <si>
    <t>Education</t>
  </si>
  <si>
    <t xml:space="preserve">Education </t>
  </si>
  <si>
    <t>Commission</t>
  </si>
  <si>
    <t>ชาย</t>
  </si>
  <si>
    <t>หญิง</t>
  </si>
  <si>
    <t>Male</t>
  </si>
  <si>
    <t>Female</t>
  </si>
  <si>
    <t>รวมยอด</t>
  </si>
  <si>
    <t>เมืองจันทบุรี</t>
  </si>
  <si>
    <t xml:space="preserve"> Muang Chanthaburi</t>
  </si>
  <si>
    <t>ขลุง</t>
  </si>
  <si>
    <t xml:space="preserve"> Khlung</t>
  </si>
  <si>
    <t>ท่าใหม่</t>
  </si>
  <si>
    <t>-</t>
  </si>
  <si>
    <t xml:space="preserve"> Tha Mai</t>
  </si>
  <si>
    <t>โป่งน้ำร้อน</t>
  </si>
  <si>
    <t xml:space="preserve"> Pong Nam Ron</t>
  </si>
  <si>
    <t>มะขาม</t>
  </si>
  <si>
    <t xml:space="preserve"> Makham</t>
  </si>
  <si>
    <t>แหลมสิงห์</t>
  </si>
  <si>
    <t xml:space="preserve"> Laem Sing</t>
  </si>
  <si>
    <t>สอยดาว</t>
  </si>
  <si>
    <t xml:space="preserve"> Soi Dao</t>
  </si>
  <si>
    <t>แก่งหางแมว</t>
  </si>
  <si>
    <t xml:space="preserve"> Kaeng Hang Maew</t>
  </si>
  <si>
    <t>นายายอาม</t>
  </si>
  <si>
    <t xml:space="preserve"> Na Yai Am</t>
  </si>
  <si>
    <t>กิ่งอำเภอเขาคิชฌกูฎ</t>
  </si>
  <si>
    <t xml:space="preserve"> King Amphoe Khao Khitchakut</t>
  </si>
  <si>
    <t xml:space="preserve">            โรงเรียนตำรวจตระเวนชายแดน, </t>
  </si>
  <si>
    <t xml:space="preserve">                          The Border Patrol Police, </t>
  </si>
  <si>
    <t xml:space="preserve">            สนง.สภาสถาบันราชภัฎ</t>
  </si>
  <si>
    <t xml:space="preserve">                         Office of Rajabhat Institutes Council (ORIC).</t>
  </si>
  <si>
    <t xml:space="preserve">ที่มา : สำนักงานศึกษาธิการจังหวัดจันทบุรี         </t>
  </si>
  <si>
    <t xml:space="preserve">       Source  :  Chanthaburi Provincial Education Office.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</si>
</sst>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&quot;$&quot;#,##0_);[Red]\(&quot;$&quot;#,##0\)"/>
    <numFmt numFmtId="190" formatCode="&quot;$&quot;#,##0.00_);[Red]\(&quot;$&quot;#,##0.00\)"/>
  </numFmts>
  <fonts count="1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Times New Roman"/>
      <family val="0"/>
    </font>
    <font>
      <sz val="10"/>
      <name val="Arial"/>
      <family val="0"/>
    </font>
    <font>
      <sz val="12"/>
      <name val="AngsanaUPC"/>
      <family val="0"/>
    </font>
    <font>
      <b/>
      <sz val="16"/>
      <name val="AngsanaUPC"/>
      <family val="0"/>
    </font>
    <font>
      <sz val="8"/>
      <name val="MS Sans Serif"/>
      <family val="0"/>
    </font>
    <font>
      <sz val="14"/>
      <name val="AngsanaUPC"/>
      <family val="0"/>
    </font>
    <font>
      <b/>
      <sz val="14"/>
      <name val="Angsana New"/>
      <family val="1"/>
    </font>
    <font>
      <sz val="14"/>
      <name val="Angsana New"/>
      <family val="1"/>
    </font>
    <font>
      <sz val="10"/>
      <name val="Times New Roman"/>
      <family val="0"/>
    </font>
    <font>
      <b/>
      <sz val="14"/>
      <name val="AngsanaUPC"/>
      <family val="0"/>
    </font>
    <font>
      <sz val="16"/>
      <name val="Angsana New"/>
      <family val="1"/>
    </font>
    <font>
      <sz val="16"/>
      <name val="AngsanaUPC"/>
      <family val="0"/>
    </font>
    <font>
      <sz val="16"/>
      <name val="MS Sans Serif"/>
      <family val="0"/>
    </font>
    <font>
      <u val="single"/>
      <sz val="10"/>
      <name val="MS Sans Serif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7" fillId="0" borderId="0" xfId="20" applyFont="1" applyAlignment="1" quotePrefix="1">
      <alignment horizontal="left"/>
      <protection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 horizontal="centerContinuous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5" xfId="19" applyFont="1" applyBorder="1" applyAlignment="1">
      <alignment horizontal="center"/>
      <protection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5" xfId="19" applyFont="1" applyBorder="1" applyAlignment="1">
      <alignment horizontal="centerContinuous"/>
      <protection/>
    </xf>
    <xf numFmtId="0" fontId="6" fillId="0" borderId="5" xfId="0" applyFont="1" applyBorder="1" applyAlignment="1">
      <alignment horizontal="centerContinuous"/>
    </xf>
    <xf numFmtId="0" fontId="6" fillId="0" borderId="6" xfId="0" applyFont="1" applyBorder="1" applyAlignment="1">
      <alignment horizontal="centerContinuous"/>
    </xf>
    <xf numFmtId="0" fontId="6" fillId="0" borderId="7" xfId="0" applyFont="1" applyBorder="1" applyAlignment="1">
      <alignment horizontal="center" vertical="center" wrapText="1"/>
    </xf>
    <xf numFmtId="0" fontId="6" fillId="0" borderId="0" xfId="19" applyFont="1" applyBorder="1" applyAlignment="1">
      <alignment horizontal="center"/>
      <protection/>
    </xf>
    <xf numFmtId="0" fontId="6" fillId="0" borderId="0" xfId="19" applyFont="1" applyBorder="1" applyAlignment="1">
      <alignment horizontal="centerContinuous"/>
      <protection/>
    </xf>
    <xf numFmtId="0" fontId="6" fillId="0" borderId="0" xfId="0" applyFont="1" applyBorder="1" applyAlignment="1">
      <alignment horizontal="centerContinuous"/>
    </xf>
    <xf numFmtId="0" fontId="6" fillId="0" borderId="4" xfId="0" applyFont="1" applyBorder="1" applyAlignment="1">
      <alignment horizontal="centerContinuous"/>
    </xf>
    <xf numFmtId="0" fontId="6" fillId="0" borderId="0" xfId="17" applyFont="1" applyBorder="1" applyAlignment="1">
      <alignment horizontal="centerContinuous"/>
      <protection/>
    </xf>
    <xf numFmtId="0" fontId="6" fillId="0" borderId="0" xfId="0" applyFont="1" applyAlignment="1">
      <alignment/>
    </xf>
    <xf numFmtId="0" fontId="6" fillId="0" borderId="0" xfId="17" applyFont="1" applyBorder="1" applyAlignment="1">
      <alignment horizontal="center"/>
      <protection/>
    </xf>
    <xf numFmtId="0" fontId="6" fillId="0" borderId="0" xfId="17" applyFont="1" applyBorder="1" applyAlignment="1">
      <alignment horizontal="left"/>
      <protection/>
    </xf>
    <xf numFmtId="0" fontId="6" fillId="0" borderId="0" xfId="0" applyFont="1" applyBorder="1" applyAlignment="1">
      <alignment horizontal="left"/>
    </xf>
    <xf numFmtId="0" fontId="6" fillId="0" borderId="2" xfId="19" applyFont="1" applyBorder="1" applyAlignment="1">
      <alignment horizontal="center"/>
      <protection/>
    </xf>
    <xf numFmtId="0" fontId="6" fillId="0" borderId="8" xfId="19" applyFont="1" applyBorder="1" applyAlignment="1">
      <alignment horizontal="center"/>
      <protection/>
    </xf>
    <xf numFmtId="0" fontId="6" fillId="0" borderId="1" xfId="19" applyFont="1" applyBorder="1" applyAlignment="1">
      <alignment horizontal="center"/>
      <protection/>
    </xf>
    <xf numFmtId="0" fontId="6" fillId="0" borderId="9" xfId="19" applyFont="1" applyBorder="1" applyAlignment="1">
      <alignment horizontal="center"/>
      <protection/>
    </xf>
    <xf numFmtId="0" fontId="6" fillId="0" borderId="10" xfId="0" applyFont="1" applyBorder="1" applyAlignment="1">
      <alignment horizontal="center" vertical="center" wrapText="1"/>
    </xf>
    <xf numFmtId="0" fontId="6" fillId="0" borderId="0" xfId="17" applyFont="1" applyAlignment="1">
      <alignment horizontal="center"/>
      <protection/>
    </xf>
    <xf numFmtId="0" fontId="6" fillId="0" borderId="11" xfId="17" applyFont="1" applyBorder="1" applyAlignment="1">
      <alignment horizontal="center"/>
      <protection/>
    </xf>
    <xf numFmtId="0" fontId="6" fillId="0" borderId="4" xfId="17" applyFont="1" applyBorder="1" applyAlignment="1">
      <alignment horizontal="center"/>
      <protection/>
    </xf>
    <xf numFmtId="0" fontId="6" fillId="0" borderId="12" xfId="17" applyFont="1" applyBorder="1" applyAlignment="1">
      <alignment horizontal="center"/>
      <protection/>
    </xf>
    <xf numFmtId="0" fontId="6" fillId="0" borderId="13" xfId="0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/>
    </xf>
    <xf numFmtId="3" fontId="10" fillId="0" borderId="8" xfId="0" applyNumberFormat="1" applyFont="1" applyBorder="1" applyAlignment="1">
      <alignment horizontal="right"/>
    </xf>
    <xf numFmtId="3" fontId="10" fillId="0" borderId="3" xfId="0" applyNumberFormat="1" applyFont="1" applyBorder="1" applyAlignment="1">
      <alignment horizontal="right"/>
    </xf>
    <xf numFmtId="3" fontId="10" fillId="0" borderId="9" xfId="0" applyNumberFormat="1" applyFont="1" applyBorder="1" applyAlignment="1">
      <alignment horizontal="right"/>
    </xf>
    <xf numFmtId="3" fontId="10" fillId="0" borderId="1" xfId="0" applyNumberFormat="1" applyFont="1" applyBorder="1" applyAlignment="1">
      <alignment horizontal="right"/>
    </xf>
    <xf numFmtId="3" fontId="10" fillId="0" borderId="3" xfId="0" applyNumberFormat="1" applyFont="1" applyBorder="1" applyAlignment="1">
      <alignment horizontal="center"/>
    </xf>
    <xf numFmtId="3" fontId="11" fillId="0" borderId="4" xfId="0" applyNumberFormat="1" applyFont="1" applyBorder="1" applyAlignment="1">
      <alignment/>
    </xf>
    <xf numFmtId="3" fontId="11" fillId="0" borderId="11" xfId="0" applyNumberFormat="1" applyFont="1" applyBorder="1" applyAlignment="1">
      <alignment horizontal="right"/>
    </xf>
    <xf numFmtId="3" fontId="11" fillId="0" borderId="0" xfId="0" applyNumberFormat="1" applyFont="1" applyBorder="1" applyAlignment="1">
      <alignment horizontal="right"/>
    </xf>
    <xf numFmtId="3" fontId="11" fillId="0" borderId="12" xfId="0" applyNumberFormat="1" applyFont="1" applyBorder="1" applyAlignment="1">
      <alignment horizontal="right"/>
    </xf>
    <xf numFmtId="3" fontId="11" fillId="0" borderId="4" xfId="0" applyNumberFormat="1" applyFont="1" applyBorder="1" applyAlignment="1">
      <alignment horizontal="right"/>
    </xf>
    <xf numFmtId="3" fontId="11" fillId="0" borderId="7" xfId="0" applyNumberFormat="1" applyFont="1" applyBorder="1" applyAlignment="1">
      <alignment/>
    </xf>
    <xf numFmtId="3" fontId="11" fillId="0" borderId="7" xfId="0" applyNumberFormat="1" applyFont="1" applyBorder="1" applyAlignment="1" quotePrefix="1">
      <alignment horizontal="left"/>
    </xf>
    <xf numFmtId="3" fontId="11" fillId="0" borderId="12" xfId="0" applyNumberFormat="1" applyFont="1" applyBorder="1" applyAlignment="1" quotePrefix="1">
      <alignment horizontal="right"/>
    </xf>
    <xf numFmtId="3" fontId="11" fillId="0" borderId="4" xfId="0" applyNumberFormat="1" applyFont="1" applyBorder="1" applyAlignment="1" quotePrefix="1">
      <alignment horizontal="right"/>
    </xf>
    <xf numFmtId="3" fontId="11" fillId="0" borderId="4" xfId="0" applyNumberFormat="1" applyFont="1" applyBorder="1" applyAlignment="1" quotePrefix="1">
      <alignment horizontal="left"/>
    </xf>
    <xf numFmtId="0" fontId="9" fillId="0" borderId="4" xfId="0" applyFont="1" applyBorder="1" applyAlignment="1">
      <alignment/>
    </xf>
    <xf numFmtId="3" fontId="9" fillId="0" borderId="0" xfId="0" applyNumberFormat="1" applyFont="1" applyBorder="1" applyAlignment="1">
      <alignment/>
    </xf>
    <xf numFmtId="3" fontId="9" fillId="0" borderId="11" xfId="0" applyNumberFormat="1" applyFont="1" applyBorder="1" applyAlignment="1">
      <alignment/>
    </xf>
    <xf numFmtId="3" fontId="9" fillId="0" borderId="4" xfId="0" applyNumberFormat="1" applyFont="1" applyBorder="1" applyAlignment="1">
      <alignment/>
    </xf>
    <xf numFmtId="3" fontId="9" fillId="0" borderId="12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0" fontId="12" fillId="0" borderId="7" xfId="0" applyFont="1" applyBorder="1" applyAlignment="1">
      <alignment/>
    </xf>
    <xf numFmtId="0" fontId="9" fillId="0" borderId="2" xfId="0" applyFont="1" applyBorder="1" applyAlignment="1">
      <alignment/>
    </xf>
    <xf numFmtId="3" fontId="9" fillId="0" borderId="2" xfId="0" applyNumberFormat="1" applyFont="1" applyBorder="1" applyAlignment="1">
      <alignment/>
    </xf>
    <xf numFmtId="0" fontId="12" fillId="0" borderId="2" xfId="0" applyFont="1" applyBorder="1" applyAlignment="1">
      <alignment/>
    </xf>
    <xf numFmtId="0" fontId="13" fillId="0" borderId="0" xfId="0" applyFont="1" applyBorder="1" applyAlignment="1">
      <alignment horizontal="left"/>
    </xf>
    <xf numFmtId="0" fontId="11" fillId="0" borderId="0" xfId="0" applyFont="1" applyBorder="1" applyAlignment="1" quotePrefix="1">
      <alignment horizontal="left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5" fillId="0" borderId="0" xfId="0" applyFont="1" applyBorder="1" applyAlignment="1" quotePrefix="1">
      <alignment horizontal="left"/>
    </xf>
    <xf numFmtId="0" fontId="9" fillId="0" borderId="0" xfId="0" applyFont="1" applyBorder="1" applyAlignment="1">
      <alignment horizontal="left"/>
    </xf>
    <xf numFmtId="0" fontId="13" fillId="0" borderId="0" xfId="0" applyFont="1" applyAlignment="1" quotePrefix="1">
      <alignment horizontal="left"/>
    </xf>
    <xf numFmtId="0" fontId="11" fillId="0" borderId="0" xfId="0" applyFont="1" applyAlignment="1">
      <alignment/>
    </xf>
    <xf numFmtId="0" fontId="7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9" fillId="0" borderId="0" xfId="0" applyFont="1" applyAlignment="1">
      <alignment horizontal="centerContinuous"/>
    </xf>
    <xf numFmtId="0" fontId="16" fillId="0" borderId="0" xfId="0" applyFont="1" applyAlignment="1">
      <alignment/>
    </xf>
  </cellXfs>
  <cellStyles count="12">
    <cellStyle name="Normal" xfId="0"/>
    <cellStyle name="Currency [0]_CAPEX94" xfId="15"/>
    <cellStyle name="Currency_CAPEX94" xfId="16"/>
    <cellStyle name="Enghead" xfId="17"/>
    <cellStyle name="Normal_4018fin" xfId="18"/>
    <cellStyle name="Thaihead" xfId="19"/>
    <cellStyle name="Title" xfId="20"/>
    <cellStyle name="Comma" xfId="21"/>
    <cellStyle name="Comma [0]" xfId="22"/>
    <cellStyle name="Currency" xfId="23"/>
    <cellStyle name="Currency [0]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304800</xdr:colOff>
      <xdr:row>5</xdr:row>
      <xdr:rowOff>28575</xdr:rowOff>
    </xdr:from>
    <xdr:to>
      <xdr:col>18</xdr:col>
      <xdr:colOff>85725</xdr:colOff>
      <xdr:row>6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82150" y="1362075"/>
          <a:ext cx="2286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sng" baseline="0">
              <a:latin typeface="MS Sans Serif"/>
              <a:ea typeface="MS Sans Serif"/>
              <a:cs typeface="MS Sans Serif"/>
            </a:rPr>
            <a:t>1</a:t>
          </a: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/</a:t>
          </a:r>
        </a:p>
      </xdr:txBody>
    </xdr:sp>
    <xdr:clientData/>
  </xdr:twoCellAnchor>
  <xdr:twoCellAnchor>
    <xdr:from>
      <xdr:col>1</xdr:col>
      <xdr:colOff>66675</xdr:colOff>
      <xdr:row>26</xdr:row>
      <xdr:rowOff>66675</xdr:rowOff>
    </xdr:from>
    <xdr:to>
      <xdr:col>1</xdr:col>
      <xdr:colOff>371475</xdr:colOff>
      <xdr:row>27</xdr:row>
      <xdr:rowOff>123825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828800" y="677227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sng" baseline="0">
              <a:latin typeface="MS Sans Serif"/>
              <a:ea typeface="MS Sans Serif"/>
              <a:cs typeface="MS Sans Serif"/>
            </a:rPr>
            <a:t>1</a:t>
          </a: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/</a:t>
          </a:r>
        </a:p>
      </xdr:txBody>
    </xdr:sp>
    <xdr:clientData/>
  </xdr:twoCellAnchor>
  <xdr:twoCellAnchor>
    <xdr:from>
      <xdr:col>1</xdr:col>
      <xdr:colOff>66675</xdr:colOff>
      <xdr:row>26</xdr:row>
      <xdr:rowOff>66675</xdr:rowOff>
    </xdr:from>
    <xdr:to>
      <xdr:col>1</xdr:col>
      <xdr:colOff>371475</xdr:colOff>
      <xdr:row>27</xdr:row>
      <xdr:rowOff>123825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828800" y="677227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sng" baseline="0">
              <a:latin typeface="MS Sans Serif"/>
              <a:ea typeface="MS Sans Serif"/>
              <a:cs typeface="MS Sans Serif"/>
            </a:rPr>
            <a:t>1</a:t>
          </a: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/</a:t>
          </a:r>
        </a:p>
      </xdr:txBody>
    </xdr:sp>
    <xdr:clientData/>
  </xdr:twoCellAnchor>
  <xdr:twoCellAnchor>
    <xdr:from>
      <xdr:col>9</xdr:col>
      <xdr:colOff>219075</xdr:colOff>
      <xdr:row>26</xdr:row>
      <xdr:rowOff>66675</xdr:rowOff>
    </xdr:from>
    <xdr:to>
      <xdr:col>9</xdr:col>
      <xdr:colOff>504825</xdr:colOff>
      <xdr:row>27</xdr:row>
      <xdr:rowOff>47625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819775" y="6772275"/>
          <a:ext cx="2857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sng" baseline="0">
              <a:latin typeface="MS Sans Serif"/>
              <a:ea typeface="MS Sans Serif"/>
              <a:cs typeface="MS Sans Serif"/>
            </a:rPr>
            <a:t>1</a:t>
          </a: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/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4"/>
  <sheetViews>
    <sheetView showGridLines="0" tabSelected="1" workbookViewId="0" topLeftCell="A1">
      <selection activeCell="A29" sqref="A29"/>
    </sheetView>
  </sheetViews>
  <sheetFormatPr defaultColWidth="9.140625" defaultRowHeight="12.75"/>
  <cols>
    <col min="1" max="1" width="26.421875" style="3" customWidth="1"/>
    <col min="2" max="2" width="8.28125" style="3" customWidth="1"/>
    <col min="3" max="3" width="9.140625" style="3" bestFit="1" customWidth="1"/>
    <col min="4" max="4" width="8.140625" style="3" customWidth="1"/>
    <col min="5" max="5" width="6.7109375" style="3" customWidth="1"/>
    <col min="6" max="6" width="5.7109375" style="3" customWidth="1"/>
    <col min="7" max="8" width="6.421875" style="3" bestFit="1" customWidth="1"/>
    <col min="9" max="9" width="6.7109375" style="3" customWidth="1"/>
    <col min="10" max="10" width="7.57421875" style="3" customWidth="1"/>
    <col min="11" max="12" width="6.7109375" style="3" customWidth="1"/>
    <col min="13" max="13" width="7.140625" style="3" customWidth="1"/>
    <col min="14" max="14" width="6.8515625" style="3" customWidth="1"/>
    <col min="15" max="19" width="6.7109375" style="3" customWidth="1"/>
    <col min="20" max="20" width="26.7109375" style="3" customWidth="1"/>
    <col min="21" max="21" width="4.8515625" style="3" customWidth="1"/>
    <col min="22" max="25" width="5.7109375" style="3" customWidth="1"/>
    <col min="26" max="16384" width="9.140625" style="3" customWidth="1"/>
  </cols>
  <sheetData>
    <row r="1" spans="1:8" ht="30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5" ht="23.25">
      <c r="A2" s="1" t="s">
        <v>1</v>
      </c>
      <c r="B2" s="4"/>
      <c r="C2" s="4"/>
      <c r="D2" s="4"/>
      <c r="E2" s="4"/>
    </row>
    <row r="3" ht="9.75" customHeight="1"/>
    <row r="4" spans="1:22" ht="21">
      <c r="A4" s="5" t="s">
        <v>2</v>
      </c>
      <c r="B4" s="6"/>
      <c r="C4" s="6"/>
      <c r="D4" s="7"/>
      <c r="E4" s="8" t="s">
        <v>3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9" t="s">
        <v>4</v>
      </c>
      <c r="U4" s="10"/>
      <c r="V4" s="10"/>
    </row>
    <row r="5" spans="1:22" ht="21">
      <c r="A5" s="11"/>
      <c r="B5" s="12"/>
      <c r="C5" s="12"/>
      <c r="D5" s="13"/>
      <c r="E5" s="14"/>
      <c r="F5" s="15"/>
      <c r="G5" s="16"/>
      <c r="H5" s="17" t="s">
        <v>5</v>
      </c>
      <c r="I5" s="18"/>
      <c r="J5" s="19"/>
      <c r="K5" s="14"/>
      <c r="L5" s="15"/>
      <c r="M5" s="16"/>
      <c r="N5" s="14"/>
      <c r="O5" s="15"/>
      <c r="P5" s="16"/>
      <c r="Q5" s="15"/>
      <c r="R5" s="15"/>
      <c r="S5" s="15"/>
      <c r="T5" s="20"/>
      <c r="U5" s="10"/>
      <c r="V5" s="10"/>
    </row>
    <row r="6" spans="1:22" ht="21">
      <c r="A6" s="11"/>
      <c r="B6" s="12"/>
      <c r="C6" s="12"/>
      <c r="D6" s="13"/>
      <c r="E6" s="21"/>
      <c r="F6" s="12"/>
      <c r="G6" s="13"/>
      <c r="H6" s="22" t="s">
        <v>6</v>
      </c>
      <c r="I6" s="23"/>
      <c r="J6" s="24"/>
      <c r="K6" s="22" t="s">
        <v>5</v>
      </c>
      <c r="L6" s="23"/>
      <c r="M6" s="24"/>
      <c r="N6" s="21"/>
      <c r="O6" s="12"/>
      <c r="P6" s="13"/>
      <c r="Q6" s="10"/>
      <c r="R6" s="10"/>
      <c r="S6" s="10"/>
      <c r="T6" s="20"/>
      <c r="U6" s="10"/>
      <c r="V6" s="10"/>
    </row>
    <row r="7" spans="1:22" ht="21">
      <c r="A7" s="11"/>
      <c r="B7" s="23" t="s">
        <v>7</v>
      </c>
      <c r="C7" s="23"/>
      <c r="D7" s="24"/>
      <c r="E7" s="22" t="s">
        <v>8</v>
      </c>
      <c r="F7" s="23"/>
      <c r="G7" s="24"/>
      <c r="H7" s="22" t="s">
        <v>9</v>
      </c>
      <c r="I7" s="23"/>
      <c r="J7" s="24"/>
      <c r="K7" s="22" t="s">
        <v>10</v>
      </c>
      <c r="L7" s="23"/>
      <c r="M7" s="24"/>
      <c r="N7" s="22" t="s">
        <v>11</v>
      </c>
      <c r="O7" s="23"/>
      <c r="P7" s="24"/>
      <c r="Q7" s="10"/>
      <c r="R7" s="10" t="s">
        <v>12</v>
      </c>
      <c r="S7" s="10"/>
      <c r="T7" s="20"/>
      <c r="U7" s="10"/>
      <c r="V7" s="10"/>
    </row>
    <row r="8" spans="1:22" s="26" customFormat="1" ht="18">
      <c r="A8" s="11"/>
      <c r="B8" s="25" t="s">
        <v>13</v>
      </c>
      <c r="C8" s="23"/>
      <c r="D8" s="24"/>
      <c r="E8" s="25" t="s">
        <v>14</v>
      </c>
      <c r="F8" s="23"/>
      <c r="G8" s="24"/>
      <c r="H8" s="25" t="s">
        <v>15</v>
      </c>
      <c r="I8" s="23"/>
      <c r="J8" s="24"/>
      <c r="K8" s="25" t="s">
        <v>15</v>
      </c>
      <c r="L8" s="23"/>
      <c r="M8" s="24"/>
      <c r="N8" s="25" t="s">
        <v>16</v>
      </c>
      <c r="O8" s="23"/>
      <c r="P8" s="24"/>
      <c r="Q8" s="10"/>
      <c r="R8" s="10" t="s">
        <v>17</v>
      </c>
      <c r="S8" s="10"/>
      <c r="T8" s="20"/>
      <c r="U8" s="10"/>
      <c r="V8" s="10"/>
    </row>
    <row r="9" spans="1:22" s="26" customFormat="1" ht="18">
      <c r="A9" s="11"/>
      <c r="B9" s="25"/>
      <c r="C9" s="23"/>
      <c r="D9" s="24"/>
      <c r="E9" s="25" t="s">
        <v>18</v>
      </c>
      <c r="F9" s="23"/>
      <c r="G9" s="24"/>
      <c r="H9" s="25" t="s">
        <v>19</v>
      </c>
      <c r="I9" s="23"/>
      <c r="J9" s="24"/>
      <c r="K9" s="25" t="s">
        <v>20</v>
      </c>
      <c r="L9" s="23"/>
      <c r="M9" s="24"/>
      <c r="N9" s="25" t="s">
        <v>21</v>
      </c>
      <c r="O9" s="23"/>
      <c r="P9" s="24"/>
      <c r="Q9" s="10"/>
      <c r="R9" s="10"/>
      <c r="S9" s="10"/>
      <c r="T9" s="20"/>
      <c r="U9" s="10"/>
      <c r="V9" s="10"/>
    </row>
    <row r="10" spans="1:22" s="26" customFormat="1" ht="18">
      <c r="A10" s="11"/>
      <c r="B10" s="12"/>
      <c r="C10" s="12"/>
      <c r="D10" s="13"/>
      <c r="E10" s="27"/>
      <c r="F10" s="12"/>
      <c r="G10" s="13"/>
      <c r="H10" s="25" t="s">
        <v>22</v>
      </c>
      <c r="I10" s="23"/>
      <c r="J10" s="24"/>
      <c r="K10" s="25" t="s">
        <v>23</v>
      </c>
      <c r="L10" s="23"/>
      <c r="M10" s="24"/>
      <c r="N10" s="27"/>
      <c r="O10" s="12"/>
      <c r="P10" s="13"/>
      <c r="Q10" s="10"/>
      <c r="R10" s="10"/>
      <c r="S10" s="10"/>
      <c r="T10" s="20"/>
      <c r="U10" s="10"/>
      <c r="V10" s="10"/>
    </row>
    <row r="11" spans="1:22" s="26" customFormat="1" ht="18">
      <c r="A11" s="11"/>
      <c r="B11" s="12"/>
      <c r="C11" s="12"/>
      <c r="D11" s="13"/>
      <c r="E11" s="27"/>
      <c r="F11" s="12"/>
      <c r="G11" s="13"/>
      <c r="H11" s="25" t="s">
        <v>23</v>
      </c>
      <c r="I11" s="23"/>
      <c r="J11" s="24"/>
      <c r="K11" s="28"/>
      <c r="L11" s="29"/>
      <c r="M11" s="24"/>
      <c r="N11" s="27"/>
      <c r="O11" s="12"/>
      <c r="P11" s="13"/>
      <c r="Q11" s="10"/>
      <c r="R11" s="10"/>
      <c r="S11" s="10"/>
      <c r="T11" s="20"/>
      <c r="U11" s="10"/>
      <c r="V11" s="10"/>
    </row>
    <row r="12" spans="1:22" ht="21">
      <c r="A12" s="11"/>
      <c r="B12" s="30" t="s">
        <v>7</v>
      </c>
      <c r="C12" s="31" t="s">
        <v>24</v>
      </c>
      <c r="D12" s="32" t="s">
        <v>25</v>
      </c>
      <c r="E12" s="30" t="s">
        <v>7</v>
      </c>
      <c r="F12" s="33" t="s">
        <v>24</v>
      </c>
      <c r="G12" s="32" t="s">
        <v>25</v>
      </c>
      <c r="H12" s="30" t="s">
        <v>7</v>
      </c>
      <c r="I12" s="33" t="s">
        <v>24</v>
      </c>
      <c r="J12" s="32" t="s">
        <v>25</v>
      </c>
      <c r="K12" s="30" t="s">
        <v>7</v>
      </c>
      <c r="L12" s="33" t="s">
        <v>24</v>
      </c>
      <c r="M12" s="32" t="s">
        <v>25</v>
      </c>
      <c r="N12" s="30" t="s">
        <v>7</v>
      </c>
      <c r="O12" s="33" t="s">
        <v>24</v>
      </c>
      <c r="P12" s="32" t="s">
        <v>25</v>
      </c>
      <c r="Q12" s="30" t="s">
        <v>7</v>
      </c>
      <c r="R12" s="33" t="s">
        <v>24</v>
      </c>
      <c r="S12" s="30" t="s">
        <v>25</v>
      </c>
      <c r="T12" s="20"/>
      <c r="U12" s="10"/>
      <c r="V12" s="10"/>
    </row>
    <row r="13" spans="1:22" ht="21">
      <c r="A13" s="34"/>
      <c r="B13" s="35" t="s">
        <v>13</v>
      </c>
      <c r="C13" s="36" t="s">
        <v>26</v>
      </c>
      <c r="D13" s="37" t="s">
        <v>27</v>
      </c>
      <c r="E13" s="35" t="s">
        <v>13</v>
      </c>
      <c r="F13" s="38" t="s">
        <v>26</v>
      </c>
      <c r="G13" s="37" t="s">
        <v>27</v>
      </c>
      <c r="H13" s="35" t="s">
        <v>13</v>
      </c>
      <c r="I13" s="38" t="s">
        <v>26</v>
      </c>
      <c r="J13" s="37" t="s">
        <v>27</v>
      </c>
      <c r="K13" s="35" t="s">
        <v>13</v>
      </c>
      <c r="L13" s="38" t="s">
        <v>26</v>
      </c>
      <c r="M13" s="37" t="s">
        <v>27</v>
      </c>
      <c r="N13" s="35" t="s">
        <v>13</v>
      </c>
      <c r="O13" s="38" t="s">
        <v>26</v>
      </c>
      <c r="P13" s="37" t="s">
        <v>27</v>
      </c>
      <c r="Q13" s="35" t="s">
        <v>13</v>
      </c>
      <c r="R13" s="38" t="s">
        <v>26</v>
      </c>
      <c r="S13" s="35" t="s">
        <v>27</v>
      </c>
      <c r="T13" s="39"/>
      <c r="U13" s="10"/>
      <c r="V13" s="10"/>
    </row>
    <row r="14" spans="1:22" ht="21">
      <c r="A14" s="40" t="s">
        <v>28</v>
      </c>
      <c r="B14" s="41">
        <f aca="true" t="shared" si="0" ref="B14:S14">SUM(B15:B24)</f>
        <v>94612</v>
      </c>
      <c r="C14" s="41">
        <f t="shared" si="0"/>
        <v>47255</v>
      </c>
      <c r="D14" s="41">
        <f t="shared" si="0"/>
        <v>47357</v>
      </c>
      <c r="E14" s="42">
        <f t="shared" si="0"/>
        <v>20952</v>
      </c>
      <c r="F14" s="43">
        <f t="shared" si="0"/>
        <v>9585</v>
      </c>
      <c r="G14" s="44">
        <f t="shared" si="0"/>
        <v>11367</v>
      </c>
      <c r="H14" s="42">
        <f t="shared" si="0"/>
        <v>50826</v>
      </c>
      <c r="I14" s="43">
        <f t="shared" si="0"/>
        <v>26402</v>
      </c>
      <c r="J14" s="44">
        <f t="shared" si="0"/>
        <v>24424</v>
      </c>
      <c r="K14" s="42">
        <f t="shared" si="0"/>
        <v>16374</v>
      </c>
      <c r="L14" s="43">
        <f t="shared" si="0"/>
        <v>7964</v>
      </c>
      <c r="M14" s="44">
        <f t="shared" si="0"/>
        <v>8410</v>
      </c>
      <c r="N14" s="42">
        <f t="shared" si="0"/>
        <v>5639</v>
      </c>
      <c r="O14" s="43">
        <f t="shared" si="0"/>
        <v>2886</v>
      </c>
      <c r="P14" s="44">
        <f t="shared" si="0"/>
        <v>2753</v>
      </c>
      <c r="Q14" s="42">
        <f t="shared" si="0"/>
        <v>821</v>
      </c>
      <c r="R14" s="43">
        <f t="shared" si="0"/>
        <v>418</v>
      </c>
      <c r="S14" s="44">
        <f t="shared" si="0"/>
        <v>403</v>
      </c>
      <c r="T14" s="45" t="s">
        <v>13</v>
      </c>
      <c r="U14" s="10"/>
      <c r="V14" s="10"/>
    </row>
    <row r="15" spans="1:20" ht="21">
      <c r="A15" s="46" t="s">
        <v>29</v>
      </c>
      <c r="B15" s="47">
        <f aca="true" t="shared" si="1" ref="B15:D16">SUM(E15+H15+K15+N15+Q15)</f>
        <v>32205</v>
      </c>
      <c r="C15" s="47">
        <f t="shared" si="1"/>
        <v>15504</v>
      </c>
      <c r="D15" s="47">
        <f t="shared" si="1"/>
        <v>16701</v>
      </c>
      <c r="E15" s="48">
        <f aca="true" t="shared" si="2" ref="E15:E24">SUM(F15:G15)</f>
        <v>8750</v>
      </c>
      <c r="F15" s="49">
        <v>3845</v>
      </c>
      <c r="G15" s="50">
        <v>4905</v>
      </c>
      <c r="H15" s="48">
        <f aca="true" t="shared" si="3" ref="H15:H24">SUM(I15:J15)</f>
        <v>11185</v>
      </c>
      <c r="I15" s="49">
        <v>5727</v>
      </c>
      <c r="J15" s="50">
        <v>5458</v>
      </c>
      <c r="K15" s="48">
        <f>SUM(L15:M15)</f>
        <v>9770</v>
      </c>
      <c r="L15" s="49">
        <v>4649</v>
      </c>
      <c r="M15" s="50">
        <v>5121</v>
      </c>
      <c r="N15" s="48">
        <f>SUM(O15:P15)</f>
        <v>2406</v>
      </c>
      <c r="O15" s="49">
        <v>1233</v>
      </c>
      <c r="P15" s="50">
        <v>1173</v>
      </c>
      <c r="Q15" s="48">
        <f>SUM(R15:S15)</f>
        <v>94</v>
      </c>
      <c r="R15" s="49">
        <v>50</v>
      </c>
      <c r="S15" s="50">
        <v>44</v>
      </c>
      <c r="T15" s="51" t="s">
        <v>30</v>
      </c>
    </row>
    <row r="16" spans="1:20" ht="21">
      <c r="A16" s="46" t="s">
        <v>31</v>
      </c>
      <c r="B16" s="47">
        <f t="shared" si="1"/>
        <v>9277</v>
      </c>
      <c r="C16" s="47">
        <f t="shared" si="1"/>
        <v>4720</v>
      </c>
      <c r="D16" s="47">
        <f t="shared" si="1"/>
        <v>4557</v>
      </c>
      <c r="E16" s="48">
        <f t="shared" si="2"/>
        <v>1189</v>
      </c>
      <c r="F16" s="49">
        <v>581</v>
      </c>
      <c r="G16" s="50">
        <v>608</v>
      </c>
      <c r="H16" s="48">
        <f t="shared" si="3"/>
        <v>4337</v>
      </c>
      <c r="I16" s="49">
        <v>2274</v>
      </c>
      <c r="J16" s="50">
        <v>2063</v>
      </c>
      <c r="K16" s="48">
        <f>SUM(L16:M16)</f>
        <v>1662</v>
      </c>
      <c r="L16" s="49">
        <v>800</v>
      </c>
      <c r="M16" s="50">
        <v>862</v>
      </c>
      <c r="N16" s="48">
        <f>SUM(O16:P16)</f>
        <v>1967</v>
      </c>
      <c r="O16" s="49">
        <v>1008</v>
      </c>
      <c r="P16" s="50">
        <v>959</v>
      </c>
      <c r="Q16" s="48">
        <f>SUM(R16:S16)</f>
        <v>122</v>
      </c>
      <c r="R16" s="49">
        <v>57</v>
      </c>
      <c r="S16" s="50">
        <v>65</v>
      </c>
      <c r="T16" s="52" t="s">
        <v>32</v>
      </c>
    </row>
    <row r="17" spans="1:20" ht="21">
      <c r="A17" s="46" t="s">
        <v>33</v>
      </c>
      <c r="B17" s="47">
        <f>SUM(E17+H17+K17+N17)</f>
        <v>12659</v>
      </c>
      <c r="C17" s="47">
        <f>SUM(F17+I17+L17+O17)</f>
        <v>6372</v>
      </c>
      <c r="D17" s="47">
        <f>SUM(G17+J17+M17+P17)</f>
        <v>6287</v>
      </c>
      <c r="E17" s="48">
        <f t="shared" si="2"/>
        <v>2449</v>
      </c>
      <c r="F17" s="49">
        <v>1106</v>
      </c>
      <c r="G17" s="50">
        <v>1343</v>
      </c>
      <c r="H17" s="48">
        <f t="shared" si="3"/>
        <v>4710</v>
      </c>
      <c r="I17" s="49">
        <v>2459</v>
      </c>
      <c r="J17" s="50">
        <v>2251</v>
      </c>
      <c r="K17" s="48">
        <f>SUM(L17:M17)</f>
        <v>4234</v>
      </c>
      <c r="L17" s="49">
        <v>2162</v>
      </c>
      <c r="M17" s="50">
        <v>2072</v>
      </c>
      <c r="N17" s="48">
        <f>SUM(O17:P17)</f>
        <v>1266</v>
      </c>
      <c r="O17" s="49">
        <v>645</v>
      </c>
      <c r="P17" s="50">
        <v>621</v>
      </c>
      <c r="Q17" s="48" t="s">
        <v>34</v>
      </c>
      <c r="R17" s="49" t="s">
        <v>34</v>
      </c>
      <c r="S17" s="50" t="s">
        <v>34</v>
      </c>
      <c r="T17" s="51" t="s">
        <v>35</v>
      </c>
    </row>
    <row r="18" spans="1:20" ht="21">
      <c r="A18" s="46" t="s">
        <v>36</v>
      </c>
      <c r="B18" s="47">
        <f>SUM(E18+H18)</f>
        <v>6347</v>
      </c>
      <c r="C18" s="47">
        <f>SUM(F18+I18)</f>
        <v>3187</v>
      </c>
      <c r="D18" s="47">
        <f>SUM(G18+J18)</f>
        <v>3160</v>
      </c>
      <c r="E18" s="48">
        <f t="shared" si="2"/>
        <v>1326</v>
      </c>
      <c r="F18" s="49">
        <v>618</v>
      </c>
      <c r="G18" s="50">
        <v>708</v>
      </c>
      <c r="H18" s="48">
        <f t="shared" si="3"/>
        <v>5021</v>
      </c>
      <c r="I18" s="49">
        <v>2569</v>
      </c>
      <c r="J18" s="50">
        <v>2452</v>
      </c>
      <c r="K18" s="48" t="s">
        <v>34</v>
      </c>
      <c r="L18" s="49" t="s">
        <v>34</v>
      </c>
      <c r="M18" s="50" t="s">
        <v>34</v>
      </c>
      <c r="N18" s="48" t="s">
        <v>34</v>
      </c>
      <c r="O18" s="49" t="s">
        <v>34</v>
      </c>
      <c r="P18" s="50" t="s">
        <v>34</v>
      </c>
      <c r="Q18" s="48" t="s">
        <v>34</v>
      </c>
      <c r="R18" s="49" t="s">
        <v>34</v>
      </c>
      <c r="S18" s="50" t="s">
        <v>34</v>
      </c>
      <c r="T18" s="51" t="s">
        <v>37</v>
      </c>
    </row>
    <row r="19" spans="1:20" ht="21">
      <c r="A19" s="46" t="s">
        <v>38</v>
      </c>
      <c r="B19" s="47">
        <f>SUM(E19+H19+K19+Q19)</f>
        <v>3487</v>
      </c>
      <c r="C19" s="47">
        <f>SUM(F19+I19+L19+R19)</f>
        <v>1832</v>
      </c>
      <c r="D19" s="47">
        <f>SUM(G19+J19+M19+S19)</f>
        <v>1655</v>
      </c>
      <c r="E19" s="48">
        <f t="shared" si="2"/>
        <v>816</v>
      </c>
      <c r="F19" s="49">
        <v>406</v>
      </c>
      <c r="G19" s="50">
        <v>410</v>
      </c>
      <c r="H19" s="48">
        <f t="shared" si="3"/>
        <v>2463</v>
      </c>
      <c r="I19" s="49">
        <v>1321</v>
      </c>
      <c r="J19" s="50">
        <v>1142</v>
      </c>
      <c r="K19" s="48">
        <f>SUM(L19:M19)</f>
        <v>113</v>
      </c>
      <c r="L19" s="53">
        <v>57</v>
      </c>
      <c r="M19" s="54">
        <v>56</v>
      </c>
      <c r="N19" s="48" t="s">
        <v>34</v>
      </c>
      <c r="O19" s="49" t="s">
        <v>34</v>
      </c>
      <c r="P19" s="50" t="s">
        <v>34</v>
      </c>
      <c r="Q19" s="48">
        <f>SUM(R19:S19)</f>
        <v>95</v>
      </c>
      <c r="R19" s="53">
        <v>48</v>
      </c>
      <c r="S19" s="50">
        <v>47</v>
      </c>
      <c r="T19" s="51" t="s">
        <v>39</v>
      </c>
    </row>
    <row r="20" spans="1:20" ht="21">
      <c r="A20" s="46" t="s">
        <v>40</v>
      </c>
      <c r="B20" s="47">
        <f>SUM(E20+H20)</f>
        <v>4403</v>
      </c>
      <c r="C20" s="47">
        <f>SUM(F20+I20)</f>
        <v>2277</v>
      </c>
      <c r="D20" s="47">
        <f>SUM(G20+J20)</f>
        <v>2126</v>
      </c>
      <c r="E20" s="48">
        <f t="shared" si="2"/>
        <v>1019</v>
      </c>
      <c r="F20" s="49">
        <v>475</v>
      </c>
      <c r="G20" s="50">
        <v>544</v>
      </c>
      <c r="H20" s="48">
        <f t="shared" si="3"/>
        <v>3384</v>
      </c>
      <c r="I20" s="49">
        <v>1802</v>
      </c>
      <c r="J20" s="50">
        <v>1582</v>
      </c>
      <c r="K20" s="48" t="s">
        <v>34</v>
      </c>
      <c r="L20" s="49" t="s">
        <v>34</v>
      </c>
      <c r="M20" s="50" t="s">
        <v>34</v>
      </c>
      <c r="N20" s="48" t="s">
        <v>34</v>
      </c>
      <c r="O20" s="49" t="s">
        <v>34</v>
      </c>
      <c r="P20" s="50" t="s">
        <v>34</v>
      </c>
      <c r="Q20" s="48" t="s">
        <v>34</v>
      </c>
      <c r="R20" s="49" t="s">
        <v>34</v>
      </c>
      <c r="S20" s="50" t="s">
        <v>34</v>
      </c>
      <c r="T20" s="51" t="s">
        <v>41</v>
      </c>
    </row>
    <row r="21" spans="1:20" ht="21">
      <c r="A21" s="46" t="s">
        <v>42</v>
      </c>
      <c r="B21" s="47">
        <f>SUM(E21+H21+K21+Q21)</f>
        <v>10368</v>
      </c>
      <c r="C21" s="47">
        <f>SUM(F21+I21+L21+R21)</f>
        <v>5321</v>
      </c>
      <c r="D21" s="47">
        <f>SUM(G21+J21+M21+S21)</f>
        <v>5047</v>
      </c>
      <c r="E21" s="48">
        <f t="shared" si="2"/>
        <v>1834</v>
      </c>
      <c r="F21" s="49">
        <v>867</v>
      </c>
      <c r="G21" s="50">
        <v>967</v>
      </c>
      <c r="H21" s="48">
        <f t="shared" si="3"/>
        <v>7795</v>
      </c>
      <c r="I21" s="49">
        <v>4090</v>
      </c>
      <c r="J21" s="50">
        <v>3705</v>
      </c>
      <c r="K21" s="48">
        <f>SUM(L21:M21)</f>
        <v>534</v>
      </c>
      <c r="L21" s="49">
        <v>263</v>
      </c>
      <c r="M21" s="50">
        <v>271</v>
      </c>
      <c r="N21" s="48" t="s">
        <v>34</v>
      </c>
      <c r="O21" s="49" t="s">
        <v>34</v>
      </c>
      <c r="P21" s="50" t="s">
        <v>34</v>
      </c>
      <c r="Q21" s="48">
        <f>SUM(R21:S21)</f>
        <v>205</v>
      </c>
      <c r="R21" s="49">
        <v>101</v>
      </c>
      <c r="S21" s="50">
        <v>104</v>
      </c>
      <c r="T21" s="51" t="s">
        <v>43</v>
      </c>
    </row>
    <row r="22" spans="1:20" ht="21">
      <c r="A22" s="46" t="s">
        <v>44</v>
      </c>
      <c r="B22" s="47">
        <f>SUM(E22+H22+Q22)</f>
        <v>5920</v>
      </c>
      <c r="C22" s="47">
        <f>SUM(F22+I22+R22)</f>
        <v>3034</v>
      </c>
      <c r="D22" s="47">
        <f>SUM(G22+J22+S22)</f>
        <v>2886</v>
      </c>
      <c r="E22" s="48">
        <f t="shared" si="2"/>
        <v>671</v>
      </c>
      <c r="F22" s="49">
        <v>317</v>
      </c>
      <c r="G22" s="50">
        <v>354</v>
      </c>
      <c r="H22" s="48">
        <f t="shared" si="3"/>
        <v>4944</v>
      </c>
      <c r="I22" s="49">
        <v>2555</v>
      </c>
      <c r="J22" s="50">
        <v>2389</v>
      </c>
      <c r="K22" s="48" t="s">
        <v>34</v>
      </c>
      <c r="L22" s="49" t="s">
        <v>34</v>
      </c>
      <c r="M22" s="50" t="s">
        <v>34</v>
      </c>
      <c r="N22" s="48" t="s">
        <v>34</v>
      </c>
      <c r="O22" s="49" t="s">
        <v>34</v>
      </c>
      <c r="P22" s="50" t="s">
        <v>34</v>
      </c>
      <c r="Q22" s="48">
        <f>SUM(R22:S22)</f>
        <v>305</v>
      </c>
      <c r="R22" s="49">
        <v>162</v>
      </c>
      <c r="S22" s="50">
        <v>143</v>
      </c>
      <c r="T22" s="51" t="s">
        <v>45</v>
      </c>
    </row>
    <row r="23" spans="1:20" ht="21">
      <c r="A23" s="46" t="s">
        <v>46</v>
      </c>
      <c r="B23" s="47">
        <f>SUM(E23+H23+K23)</f>
        <v>4739</v>
      </c>
      <c r="C23" s="47">
        <f>SUM(F23+I23+L23)</f>
        <v>2377</v>
      </c>
      <c r="D23" s="47">
        <f>SUM(G23+J23+M23)</f>
        <v>2362</v>
      </c>
      <c r="E23" s="48">
        <f t="shared" si="2"/>
        <v>1181</v>
      </c>
      <c r="F23" s="49">
        <v>538</v>
      </c>
      <c r="G23" s="50">
        <v>643</v>
      </c>
      <c r="H23" s="48">
        <f t="shared" si="3"/>
        <v>3497</v>
      </c>
      <c r="I23" s="49">
        <v>1806</v>
      </c>
      <c r="J23" s="50">
        <v>1691</v>
      </c>
      <c r="K23" s="48">
        <f>SUM(L23:M23)</f>
        <v>61</v>
      </c>
      <c r="L23" s="53">
        <v>33</v>
      </c>
      <c r="M23" s="54">
        <v>28</v>
      </c>
      <c r="N23" s="48" t="s">
        <v>34</v>
      </c>
      <c r="O23" s="49" t="s">
        <v>34</v>
      </c>
      <c r="P23" s="50" t="s">
        <v>34</v>
      </c>
      <c r="Q23" s="48" t="s">
        <v>34</v>
      </c>
      <c r="R23" s="49" t="s">
        <v>34</v>
      </c>
      <c r="S23" s="50" t="s">
        <v>34</v>
      </c>
      <c r="T23" s="51" t="s">
        <v>47</v>
      </c>
    </row>
    <row r="24" spans="1:20" ht="21">
      <c r="A24" s="55" t="s">
        <v>48</v>
      </c>
      <c r="B24" s="47">
        <f>SUM(E24+H24)</f>
        <v>5207</v>
      </c>
      <c r="C24" s="47">
        <f>SUM(F24+I24)</f>
        <v>2631</v>
      </c>
      <c r="D24" s="47">
        <f>SUM(G24+J24)</f>
        <v>2576</v>
      </c>
      <c r="E24" s="48">
        <f t="shared" si="2"/>
        <v>1717</v>
      </c>
      <c r="F24" s="49">
        <v>832</v>
      </c>
      <c r="G24" s="50">
        <v>885</v>
      </c>
      <c r="H24" s="48">
        <f t="shared" si="3"/>
        <v>3490</v>
      </c>
      <c r="I24" s="49">
        <v>1799</v>
      </c>
      <c r="J24" s="50">
        <v>1691</v>
      </c>
      <c r="K24" s="48" t="s">
        <v>34</v>
      </c>
      <c r="L24" s="49" t="s">
        <v>34</v>
      </c>
      <c r="M24" s="50" t="s">
        <v>34</v>
      </c>
      <c r="N24" s="48" t="s">
        <v>34</v>
      </c>
      <c r="O24" s="49" t="s">
        <v>34</v>
      </c>
      <c r="P24" s="50" t="s">
        <v>34</v>
      </c>
      <c r="Q24" s="48" t="s">
        <v>34</v>
      </c>
      <c r="R24" s="49" t="s">
        <v>34</v>
      </c>
      <c r="S24" s="50" t="s">
        <v>34</v>
      </c>
      <c r="T24" s="51" t="s">
        <v>49</v>
      </c>
    </row>
    <row r="25" spans="1:20" ht="21">
      <c r="A25" s="56"/>
      <c r="B25" s="57"/>
      <c r="C25" s="58"/>
      <c r="D25" s="59"/>
      <c r="E25" s="57"/>
      <c r="F25" s="60"/>
      <c r="G25" s="59"/>
      <c r="H25" s="61"/>
      <c r="I25" s="60"/>
      <c r="J25" s="59"/>
      <c r="K25" s="57"/>
      <c r="L25" s="60"/>
      <c r="M25" s="59"/>
      <c r="N25" s="61"/>
      <c r="O25" s="60"/>
      <c r="P25" s="59"/>
      <c r="Q25" s="61"/>
      <c r="R25" s="60"/>
      <c r="S25" s="61"/>
      <c r="T25" s="62"/>
    </row>
    <row r="26" spans="1:20" ht="15" customHeight="1">
      <c r="A26" s="63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5"/>
    </row>
    <row r="27" spans="1:20" ht="23.25" customHeight="1">
      <c r="A27" s="66"/>
      <c r="B27" s="67" t="s">
        <v>50</v>
      </c>
      <c r="D27" s="68"/>
      <c r="E27" s="69"/>
      <c r="F27" s="70"/>
      <c r="J27" s="71" t="s">
        <v>51</v>
      </c>
      <c r="K27"/>
      <c r="L27" s="72"/>
      <c r="M27" s="73"/>
      <c r="N27" s="73"/>
      <c r="O27" s="73"/>
      <c r="P27" s="73"/>
      <c r="Q27" s="73"/>
      <c r="R27" s="73"/>
      <c r="S27" s="73"/>
      <c r="T27" s="73"/>
    </row>
    <row r="28" spans="1:20" ht="23.25">
      <c r="A28" s="74"/>
      <c r="B28" s="75" t="s">
        <v>52</v>
      </c>
      <c r="D28" s="68"/>
      <c r="E28"/>
      <c r="F28" s="76"/>
      <c r="J28" s="77" t="s">
        <v>53</v>
      </c>
      <c r="K28"/>
      <c r="L28" s="72"/>
      <c r="M28" s="78"/>
      <c r="N28" s="78"/>
      <c r="O28" s="78"/>
      <c r="P28" s="78"/>
      <c r="Q28" s="78"/>
      <c r="R28" s="78"/>
      <c r="S28" s="78"/>
      <c r="T28" s="78"/>
    </row>
    <row r="29" spans="1:20" ht="23.25">
      <c r="A29"/>
      <c r="B29" s="79" t="s">
        <v>54</v>
      </c>
      <c r="C29"/>
      <c r="D29"/>
      <c r="E29" s="80"/>
      <c r="F29" s="80"/>
      <c r="G29" s="80"/>
      <c r="H29" s="80"/>
      <c r="I29" s="80"/>
      <c r="J29" s="79" t="s">
        <v>55</v>
      </c>
      <c r="K29" s="76"/>
      <c r="L29" s="81"/>
      <c r="M29" s="80"/>
      <c r="N29" s="80"/>
      <c r="O29" s="80"/>
      <c r="P29" s="80"/>
      <c r="Q29" s="80"/>
      <c r="R29" s="80"/>
      <c r="S29" s="80"/>
      <c r="T29" s="80"/>
    </row>
    <row r="33" ht="21">
      <c r="A33" s="26"/>
    </row>
    <row r="34" ht="21">
      <c r="A34" s="26"/>
    </row>
    <row r="35" ht="21">
      <c r="A35" s="26"/>
    </row>
    <row r="36" ht="21">
      <c r="A36" s="26"/>
    </row>
    <row r="37" ht="21">
      <c r="A37" s="26"/>
    </row>
    <row r="38" ht="21">
      <c r="A38" s="26"/>
    </row>
    <row r="39" ht="21">
      <c r="A39" s="26"/>
    </row>
    <row r="40" ht="21">
      <c r="A40" s="26"/>
    </row>
    <row r="41" ht="21">
      <c r="A41" s="26"/>
    </row>
    <row r="42" ht="21">
      <c r="A42" s="26"/>
    </row>
    <row r="43" ht="21">
      <c r="A43" s="26"/>
    </row>
    <row r="44" ht="21">
      <c r="A44" s="26"/>
    </row>
    <row r="45" ht="21">
      <c r="A45" s="26"/>
    </row>
    <row r="46" ht="21">
      <c r="A46" s="26"/>
    </row>
    <row r="47" ht="21">
      <c r="A47" s="26"/>
    </row>
    <row r="48" ht="21">
      <c r="A48" s="26"/>
    </row>
    <row r="49" ht="21">
      <c r="A49" s="26"/>
    </row>
    <row r="50" ht="21">
      <c r="A50" s="26"/>
    </row>
    <row r="51" ht="21">
      <c r="A51" s="26"/>
    </row>
    <row r="52" ht="21">
      <c r="A52" s="26"/>
    </row>
    <row r="53" ht="21">
      <c r="A53" s="26"/>
    </row>
    <row r="54" ht="21">
      <c r="A54" s="26"/>
    </row>
    <row r="55" ht="21">
      <c r="A55" s="26"/>
    </row>
    <row r="56" ht="21">
      <c r="A56" s="26"/>
    </row>
    <row r="57" ht="21">
      <c r="A57" s="26"/>
    </row>
    <row r="58" ht="21">
      <c r="A58" s="26"/>
    </row>
    <row r="59" ht="21">
      <c r="A59" s="26"/>
    </row>
    <row r="60" ht="21">
      <c r="A60" s="26"/>
    </row>
    <row r="61" ht="21">
      <c r="A61" s="26"/>
    </row>
    <row r="62" ht="21">
      <c r="A62" s="26"/>
    </row>
    <row r="63" ht="21">
      <c r="A63" s="26"/>
    </row>
    <row r="64" ht="21">
      <c r="A64" s="26"/>
    </row>
    <row r="65" ht="21">
      <c r="A65" s="26"/>
    </row>
    <row r="66" ht="21">
      <c r="A66" s="26"/>
    </row>
    <row r="67" ht="21">
      <c r="A67" s="26"/>
    </row>
    <row r="68" ht="21">
      <c r="A68" s="26"/>
    </row>
    <row r="69" ht="21">
      <c r="A69" s="26"/>
    </row>
    <row r="70" ht="21">
      <c r="A70" s="26"/>
    </row>
    <row r="71" ht="21">
      <c r="A71" s="26"/>
    </row>
    <row r="72" ht="21">
      <c r="A72" s="26"/>
    </row>
    <row r="73" ht="21">
      <c r="A73" s="26"/>
    </row>
    <row r="74" ht="21">
      <c r="A74" s="26"/>
    </row>
  </sheetData>
  <mergeCells count="2">
    <mergeCell ref="A4:A13"/>
    <mergeCell ref="T4:T13"/>
  </mergeCells>
  <printOptions horizontalCentered="1" verticalCentered="1"/>
  <pageMargins left="0.2362204724409449" right="0.2362204724409449" top="0.5118110236220472" bottom="0.2362204724409449" header="0.5118110236220472" footer="0.5118110236220472"/>
  <pageSetup horizontalDpi="180" verticalDpi="180" orientation="landscape" paperSize="9" scale="90" r:id="rId2"/>
  <headerFooter alignWithMargins="0">
    <oddHeader xml:space="preserve">&amp;C </oddHeader>
    <oddFooter xml:space="preserve">&amp;C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Administrators</cp:lastModifiedBy>
  <dcterms:created xsi:type="dcterms:W3CDTF">2005-09-06T03:57:34Z</dcterms:created>
  <dcterms:modified xsi:type="dcterms:W3CDTF">2005-09-06T03:57:41Z</dcterms:modified>
  <cp:category/>
  <cp:version/>
  <cp:contentType/>
  <cp:contentStatus/>
</cp:coreProperties>
</file>