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2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<sst xmlns="http://schemas.openxmlformats.org/spreadsheetml/2006/main" count="65" uniqueCount="34">
  <si>
    <t>อุตสาหกรรม</t>
  </si>
  <si>
    <t>รวม</t>
  </si>
  <si>
    <t>ชาย</t>
  </si>
  <si>
    <t>หญิง</t>
  </si>
  <si>
    <t>ยอดรวม</t>
  </si>
  <si>
    <t xml:space="preserve">                 ร้อยละ</t>
  </si>
  <si>
    <t>4. การไฟฟ้า ก๊าซ และไอน้ำ</t>
  </si>
  <si>
    <t>9. กิจกรรมโรงแรมและอาหาร</t>
  </si>
  <si>
    <t xml:space="preserve">5. การจัดหาน้ำ บำบัดน้ำเสีย </t>
  </si>
  <si>
    <t xml:space="preserve">ตารางที่  4  จำนวนและร้อยละของประชากรอายุ 15 ปีขึ้นไปที่มีงานทำ จำแนกตามอุตสาหกรรมและเพศ </t>
  </si>
  <si>
    <t xml:space="preserve">1. เกษตรกรรม การป่าไม้และการประมง </t>
  </si>
  <si>
    <t>2. การทำเหมืองแร่ และเหมืองหิน</t>
  </si>
  <si>
    <t>3. การผลิต</t>
  </si>
  <si>
    <t>5. การจัดหาน้ำ บำบัดน้ำเสีย</t>
  </si>
  <si>
    <t>6. การก่อสร้าง</t>
  </si>
  <si>
    <t xml:space="preserve">7. การขายส่ง การขายปลีก </t>
  </si>
  <si>
    <t>8. การขนส่งและสถานที่เก็บสินค้า</t>
  </si>
  <si>
    <t>10. ข้อมูลข่าวสารและการสื่อสาร</t>
  </si>
  <si>
    <t>11. กิจกรรมทางการเงินและการประกันภัย</t>
  </si>
  <si>
    <t>13. กิจกรรมทางวิชาชีพ และเทคนิค</t>
  </si>
  <si>
    <t>14. กิจกรรมการบริหารและบริการสนับสนุน</t>
  </si>
  <si>
    <t>15. การบริหารราชการ และการป้องกันประเทศ</t>
  </si>
  <si>
    <t>16. การศึกษา</t>
  </si>
  <si>
    <t>17. กิจกรรมด้านสุขภาพ และงานสังคมสงเคราะห์</t>
  </si>
  <si>
    <t>18. ศิลปะ ความบันเทิง และนันทนาการ</t>
  </si>
  <si>
    <t>19. กิจกรรมการบริการด้านอื่นๆ</t>
  </si>
  <si>
    <t>20. ลูกจ้างในครัวเรือนส่วนบุคคล</t>
  </si>
  <si>
    <t>12. กิจกรรมด้านอสังหาริมทรัพย์</t>
  </si>
  <si>
    <t>21. ไม่ทราบ</t>
  </si>
  <si>
    <t>-</t>
  </si>
  <si>
    <t>+</t>
  </si>
  <si>
    <t>--</t>
  </si>
  <si>
    <t xml:space="preserve"> หมายเหตุ  (-) หมายถึง ไม่มีข้อมูล </t>
  </si>
  <si>
    <t xml:space="preserve">              (--) หมายถึง  มีข้อมูลเพียงเล็กน้อย </t>
  </si>
</sst>
</file>

<file path=xl/styles.xml><?xml version="1.0" encoding="utf-8"?>
<styleSheet xmlns="http://schemas.openxmlformats.org/spreadsheetml/2006/main">
  <numFmts count="6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&quot;US$&quot;#,##0_);\(&quot;US$&quot;#,##0\)"/>
    <numFmt numFmtId="200" formatCode="&quot;US$&quot;#,##0_);[Red]\(&quot;US$&quot;#,##0\)"/>
    <numFmt numFmtId="201" formatCode="&quot;US$&quot;#,##0.00_);\(&quot;US$&quot;#,##0.00\)"/>
    <numFmt numFmtId="202" formatCode="&quot;US$&quot;#,##0.00_);[Red]\(&quot;US$&quot;#,##0.00\)"/>
    <numFmt numFmtId="203" formatCode="_(&quot;US$&quot;* #,##0_);_(&quot;US$&quot;* \(#,##0\);_(&quot;US$&quot;* &quot;-&quot;_);_(@_)"/>
    <numFmt numFmtId="204" formatCode="_(&quot;US$&quot;* #,##0.00_);_(&quot;US$&quot;* \(#,##0.00\);_(&quot;US$&quot;* &quot;-&quot;??_);_(@_)"/>
    <numFmt numFmtId="205" formatCode="_-* #,##0.00_-;\-* #,##0.00_-;_-* \-??_-;_-@_-"/>
    <numFmt numFmtId="206" formatCode="_-* #,##0_-;\-* #,##0_-;_-* \-??_-;_-@_-"/>
    <numFmt numFmtId="207" formatCode="0.0"/>
    <numFmt numFmtId="208" formatCode="_-* #,##0_-;\-* #,##0_-;_-* &quot;-&quot;??_-;_-@_-"/>
    <numFmt numFmtId="209" formatCode="0.000"/>
    <numFmt numFmtId="210" formatCode="0.0000"/>
    <numFmt numFmtId="211" formatCode="\-"/>
    <numFmt numFmtId="212" formatCode="0.0000000"/>
    <numFmt numFmtId="213" formatCode="0.000000"/>
    <numFmt numFmtId="214" formatCode="0.00000"/>
    <numFmt numFmtId="215" formatCode="0.00000000"/>
    <numFmt numFmtId="216" formatCode="_-* #,##0.0_-;\-* #,##0.0_-;_-* &quot;-&quot;_-;_-@_-"/>
    <numFmt numFmtId="217" formatCode="_-* #,##0.00_-;\-* #,##0.00_-;_-* &quot;-&quot;_-;_-@_-"/>
    <numFmt numFmtId="218" formatCode="_-* #,##0.000_-;\-* #,##0.000_-;_-* &quot;-&quot;_-;_-@_-"/>
    <numFmt numFmtId="219" formatCode="_-* #,##0.0000_-;\-* #,##0.0000_-;_-* &quot;-&quot;_-;_-@_-"/>
    <numFmt numFmtId="220" formatCode="_-* #,##0.0_-;\-* #,##0.0_-;_-* &quot;-&quot;?_-;_-@_-"/>
    <numFmt numFmtId="221" formatCode="[&lt;=99999999][$-D000000]0\-####\-####;[$-D000000]#\-####\-####"/>
    <numFmt numFmtId="222" formatCode="#,##0.00_ ;\-#,##0.00\ "/>
    <numFmt numFmtId="223" formatCode="#,##0.0_ ;\-#,##0.0\ "/>
    <numFmt numFmtId="224" formatCode="#,##0_ ;\-#,##0\ "/>
    <numFmt numFmtId="225" formatCode="_-* #,##0.0_-;\-* #,##0.0_-;_-* \-??_-;_-@_-"/>
    <numFmt numFmtId="226" formatCode="&quot;฿&quot;#,##0.00"/>
    <numFmt numFmtId="227" formatCode="&quot;฿&quot;#,##0.0"/>
    <numFmt numFmtId="228" formatCode="&quot;฿&quot;#,##0"/>
    <numFmt numFmtId="229" formatCode="_(* #,##0.0_);_(* \(#,##0.0\);_(* &quot;-&quot;?_);_(@_)"/>
    <numFmt numFmtId="230" formatCode="_(* #,##0.0_);_(* \(#,##0.0\);_(* &quot;-&quot;??_);_(@_)"/>
    <numFmt numFmtId="231" formatCode="_-* #,##0.000_-;\-* #,##0.000_-;_-* \-??_-;_-@_-"/>
    <numFmt numFmtId="232" formatCode="\-\-"/>
    <numFmt numFmtId="233" formatCode="\-\ "/>
    <numFmt numFmtId="234" formatCode="_-* #,##0.0_-;\-* #,##0.0_-;_-* &quot;-&quot;??_-;_-@_-"/>
  </numFmts>
  <fonts count="30">
    <font>
      <sz val="14"/>
      <name val="Cordia New"/>
      <family val="0"/>
    </font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sz val="11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b/>
      <sz val="15.5"/>
      <name val="TH SarabunPSK"/>
      <family val="2"/>
    </font>
    <font>
      <sz val="15.5"/>
      <name val="TH SarabunPSK"/>
      <family val="2"/>
    </font>
    <font>
      <sz val="16"/>
      <name val="TH SarabunPSK"/>
      <family val="2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theme="11"/>
      <name val="Cordia New"/>
      <family val="2"/>
    </font>
    <font>
      <u val="single"/>
      <sz val="14"/>
      <color theme="10"/>
      <name val="Cordia Ne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" fillId="16" borderId="1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205" fontId="0" fillId="0" borderId="0" applyFill="0" applyBorder="0" applyAlignment="0" applyProtection="0"/>
    <xf numFmtId="41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8" fillId="4" borderId="0" applyNumberFormat="0" applyBorder="0" applyAlignment="0" applyProtection="0"/>
    <xf numFmtId="0" fontId="10" fillId="7" borderId="1" applyNumberFormat="0" applyAlignment="0" applyProtection="0"/>
    <xf numFmtId="0" fontId="9" fillId="18" borderId="0" applyNumberFormat="0" applyBorder="0" applyAlignment="0" applyProtection="0"/>
    <xf numFmtId="9" fontId="1" fillId="0" borderId="0" applyFill="0" applyBorder="0" applyAlignment="0" applyProtection="0"/>
    <xf numFmtId="0" fontId="11" fillId="0" borderId="4" applyNumberFormat="0" applyFill="0" applyAlignment="0" applyProtection="0"/>
    <xf numFmtId="0" fontId="17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8" fillId="16" borderId="5" applyNumberFormat="0" applyAlignment="0" applyProtection="0"/>
    <xf numFmtId="0" fontId="0" fillId="23" borderId="6" applyNumberFormat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right" vertic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206" fontId="22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left" indent="8"/>
    </xf>
    <xf numFmtId="0" fontId="20" fillId="0" borderId="0" xfId="0" applyFont="1" applyAlignment="1">
      <alignment vertical="center"/>
    </xf>
    <xf numFmtId="1" fontId="19" fillId="0" borderId="0" xfId="0" applyNumberFormat="1" applyFont="1" applyAlignment="1">
      <alignment/>
    </xf>
    <xf numFmtId="1" fontId="24" fillId="0" borderId="0" xfId="0" applyNumberFormat="1" applyFont="1" applyBorder="1" applyAlignment="1">
      <alignment/>
    </xf>
    <xf numFmtId="1" fontId="20" fillId="0" borderId="10" xfId="0" applyNumberFormat="1" applyFont="1" applyBorder="1" applyAlignment="1">
      <alignment horizontal="right" vertical="center"/>
    </xf>
    <xf numFmtId="1" fontId="22" fillId="0" borderId="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20" fillId="0" borderId="0" xfId="0" applyFont="1" applyBorder="1" applyAlignment="1">
      <alignment horizontal="center" vertical="center"/>
    </xf>
    <xf numFmtId="198" fontId="0" fillId="0" borderId="0" xfId="0" applyNumberFormat="1" applyAlignment="1">
      <alignment/>
    </xf>
    <xf numFmtId="225" fontId="0" fillId="0" borderId="0" xfId="0" applyNumberFormat="1" applyAlignment="1">
      <alignment/>
    </xf>
    <xf numFmtId="207" fontId="0" fillId="0" borderId="0" xfId="0" applyNumberFormat="1" applyAlignment="1">
      <alignment horizontal="left"/>
    </xf>
    <xf numFmtId="230" fontId="0" fillId="0" borderId="0" xfId="0" applyNumberFormat="1" applyAlignment="1">
      <alignment/>
    </xf>
    <xf numFmtId="41" fontId="25" fillId="0" borderId="0" xfId="0" applyNumberFormat="1" applyFont="1" applyFill="1" applyBorder="1" applyAlignment="1">
      <alignment horizontal="right" vertical="center"/>
    </xf>
    <xf numFmtId="1" fontId="0" fillId="24" borderId="0" xfId="0" applyNumberFormat="1" applyFill="1" applyAlignment="1">
      <alignment/>
    </xf>
    <xf numFmtId="0" fontId="0" fillId="0" borderId="0" xfId="0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left" indent="8"/>
    </xf>
    <xf numFmtId="0" fontId="20" fillId="0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0" fillId="0" borderId="0" xfId="0" applyFill="1" applyAlignment="1">
      <alignment/>
    </xf>
    <xf numFmtId="206" fontId="21" fillId="0" borderId="11" xfId="0" applyNumberFormat="1" applyFont="1" applyBorder="1" applyAlignment="1">
      <alignment vertical="center"/>
    </xf>
    <xf numFmtId="206" fontId="0" fillId="0" borderId="0" xfId="38" applyNumberFormat="1" applyAlignment="1">
      <alignment horizontal="right"/>
    </xf>
    <xf numFmtId="206" fontId="0" fillId="0" borderId="0" xfId="38" applyNumberFormat="1" applyAlignment="1">
      <alignment vertical="center"/>
    </xf>
    <xf numFmtId="206" fontId="22" fillId="0" borderId="0" xfId="38" applyNumberFormat="1" applyFont="1" applyAlignment="1">
      <alignment horizontal="right"/>
    </xf>
    <xf numFmtId="0" fontId="20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206" fontId="20" fillId="0" borderId="0" xfId="38" applyNumberFormat="1" applyFont="1" applyAlignment="1">
      <alignment/>
    </xf>
    <xf numFmtId="0" fontId="22" fillId="0" borderId="0" xfId="0" applyFont="1" applyAlignment="1" applyProtection="1">
      <alignment horizontal="left"/>
      <protection/>
    </xf>
    <xf numFmtId="0" fontId="22" fillId="0" borderId="0" xfId="0" applyFont="1" applyFill="1" applyAlignment="1" applyProtection="1">
      <alignment horizontal="center"/>
      <protection/>
    </xf>
    <xf numFmtId="206" fontId="22" fillId="0" borderId="0" xfId="38" applyNumberFormat="1" applyFont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 applyProtection="1">
      <alignment horizontal="center"/>
      <protection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225" fontId="20" fillId="0" borderId="0" xfId="38" applyNumberFormat="1" applyFont="1" applyBorder="1" applyAlignment="1">
      <alignment horizontal="right"/>
    </xf>
    <xf numFmtId="0" fontId="22" fillId="0" borderId="0" xfId="0" applyFont="1" applyFill="1" applyAlignment="1" applyProtection="1">
      <alignment horizontal="left"/>
      <protection/>
    </xf>
    <xf numFmtId="225" fontId="22" fillId="0" borderId="0" xfId="38" applyNumberFormat="1" applyFont="1" applyBorder="1" applyAlignment="1">
      <alignment horizontal="right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0" fontId="22" fillId="0" borderId="0" xfId="0" applyFont="1" applyBorder="1" applyAlignment="1" applyProtection="1">
      <alignment horizontal="left"/>
      <protection/>
    </xf>
    <xf numFmtId="0" fontId="22" fillId="0" borderId="0" xfId="0" applyFont="1" applyFill="1" applyBorder="1" applyAlignment="1" applyProtection="1">
      <alignment horizontal="left"/>
      <protection/>
    </xf>
    <xf numFmtId="0" fontId="22" fillId="0" borderId="12" xfId="0" applyFont="1" applyBorder="1" applyAlignment="1">
      <alignment/>
    </xf>
    <xf numFmtId="0" fontId="22" fillId="0" borderId="12" xfId="0" applyFont="1" applyFill="1" applyBorder="1" applyAlignment="1">
      <alignment/>
    </xf>
    <xf numFmtId="233" fontId="22" fillId="0" borderId="0" xfId="38" applyNumberFormat="1" applyFont="1" applyAlignment="1">
      <alignment/>
    </xf>
    <xf numFmtId="233" fontId="22" fillId="0" borderId="0" xfId="38" applyNumberFormat="1" applyFont="1" applyAlignment="1">
      <alignment horizontal="right"/>
    </xf>
    <xf numFmtId="225" fontId="22" fillId="0" borderId="0" xfId="38" applyNumberFormat="1" applyFont="1" applyBorder="1" applyAlignment="1" quotePrefix="1">
      <alignment horizontal="right"/>
    </xf>
    <xf numFmtId="233" fontId="22" fillId="0" borderId="12" xfId="38" applyNumberFormat="1" applyFont="1" applyBorder="1" applyAlignment="1">
      <alignment/>
    </xf>
    <xf numFmtId="233" fontId="22" fillId="0" borderId="12" xfId="38" applyNumberFormat="1" applyFont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view="pageLayout" zoomScale="90" zoomScaleNormal="90" zoomScaleSheetLayoutView="90" zoomScalePageLayoutView="90" workbookViewId="0" topLeftCell="A57">
      <selection activeCell="A51" sqref="A51"/>
    </sheetView>
  </sheetViews>
  <sheetFormatPr defaultColWidth="9.140625" defaultRowHeight="21.75"/>
  <cols>
    <col min="1" max="1" width="55.140625" style="0" customWidth="1"/>
    <col min="2" max="2" width="10.28125" style="27" hidden="1" customWidth="1"/>
    <col min="3" max="3" width="19.8515625" style="0" customWidth="1"/>
    <col min="4" max="4" width="16.57421875" style="13" customWidth="1"/>
    <col min="5" max="5" width="19.8515625" style="13" customWidth="1"/>
    <col min="6" max="6" width="11.421875" style="0" hidden="1" customWidth="1"/>
    <col min="7" max="7" width="10.57421875" style="0" hidden="1" customWidth="1"/>
    <col min="8" max="8" width="10.28125" style="0" hidden="1" customWidth="1"/>
    <col min="9" max="16" width="0" style="0" hidden="1" customWidth="1"/>
    <col min="17" max="17" width="16.28125" style="0" customWidth="1"/>
  </cols>
  <sheetData>
    <row r="1" spans="1:15" ht="23.25">
      <c r="A1" s="4" t="s">
        <v>9</v>
      </c>
      <c r="B1" s="22"/>
      <c r="C1" s="1"/>
      <c r="D1" s="9"/>
      <c r="E1" s="9"/>
      <c r="F1">
        <f>SUM(G1:O1)</f>
        <v>103482</v>
      </c>
      <c r="G1">
        <v>23758</v>
      </c>
      <c r="H1">
        <v>20824</v>
      </c>
      <c r="I1">
        <v>18744</v>
      </c>
      <c r="J1">
        <v>6124</v>
      </c>
      <c r="K1">
        <v>8063</v>
      </c>
      <c r="L1">
        <v>7239</v>
      </c>
      <c r="M1">
        <v>3527</v>
      </c>
      <c r="N1">
        <v>5586</v>
      </c>
      <c r="O1">
        <v>9617</v>
      </c>
    </row>
    <row r="2" spans="1:15" ht="19.5" customHeight="1">
      <c r="A2" s="7"/>
      <c r="B2" s="23"/>
      <c r="C2" s="5"/>
      <c r="D2" s="10"/>
      <c r="E2" s="10"/>
      <c r="F2">
        <f>SUM(G2:O2)</f>
        <v>109746</v>
      </c>
      <c r="G2">
        <v>30043</v>
      </c>
      <c r="H2">
        <v>23248</v>
      </c>
      <c r="I2">
        <v>17802</v>
      </c>
      <c r="J2">
        <v>7779</v>
      </c>
      <c r="K2">
        <v>7176</v>
      </c>
      <c r="L2">
        <v>7128</v>
      </c>
      <c r="M2">
        <v>4449</v>
      </c>
      <c r="N2">
        <v>1890</v>
      </c>
      <c r="O2">
        <v>10231</v>
      </c>
    </row>
    <row r="3" spans="1:5" ht="19.5" customHeight="1">
      <c r="A3" s="2" t="s">
        <v>0</v>
      </c>
      <c r="B3" s="24"/>
      <c r="C3" s="3" t="s">
        <v>1</v>
      </c>
      <c r="D3" s="11" t="s">
        <v>2</v>
      </c>
      <c r="E3" s="11" t="s">
        <v>3</v>
      </c>
    </row>
    <row r="4" spans="1:7" ht="19.5" customHeight="1">
      <c r="A4" s="14"/>
      <c r="B4" s="25"/>
      <c r="C4" s="28"/>
      <c r="D4" s="28"/>
      <c r="E4" s="28"/>
      <c r="G4">
        <v>2563</v>
      </c>
    </row>
    <row r="5" spans="1:8" ht="18" customHeight="1">
      <c r="A5" s="32" t="s">
        <v>4</v>
      </c>
      <c r="B5" s="33"/>
      <c r="C5" s="34">
        <v>105482</v>
      </c>
      <c r="D5" s="34">
        <v>54392</v>
      </c>
      <c r="E5" s="34">
        <v>51090</v>
      </c>
      <c r="G5" s="13">
        <v>103482.11</v>
      </c>
      <c r="H5" s="15">
        <f>C5-G5</f>
        <v>1999.8899999999994</v>
      </c>
    </row>
    <row r="6" spans="1:12" ht="19.5" customHeight="1">
      <c r="A6" s="35" t="s">
        <v>10</v>
      </c>
      <c r="B6" s="36">
        <v>1</v>
      </c>
      <c r="C6" s="37">
        <v>22999</v>
      </c>
      <c r="D6" s="37">
        <v>13500</v>
      </c>
      <c r="E6" s="37">
        <v>9499</v>
      </c>
      <c r="G6" s="13">
        <v>23758.3</v>
      </c>
      <c r="H6" s="15">
        <f aca="true" t="shared" si="0" ref="H6:H25">C6-G6</f>
        <v>-759.2999999999993</v>
      </c>
      <c r="I6" t="s">
        <v>30</v>
      </c>
      <c r="J6" s="21">
        <v>1</v>
      </c>
      <c r="K6" s="21"/>
      <c r="L6" s="16">
        <f>((C6-G6)*100)/G6</f>
        <v>-3.1959357361427347</v>
      </c>
    </row>
    <row r="7" spans="1:12" ht="19.5" customHeight="1">
      <c r="A7" s="35" t="s">
        <v>11</v>
      </c>
      <c r="B7" s="36"/>
      <c r="C7" s="37">
        <v>71</v>
      </c>
      <c r="D7" s="31">
        <v>71</v>
      </c>
      <c r="E7" s="55">
        <v>0</v>
      </c>
      <c r="G7" s="13" t="s">
        <v>29</v>
      </c>
      <c r="H7" s="15"/>
      <c r="J7" s="21"/>
      <c r="K7" s="21"/>
      <c r="L7" s="16" t="e">
        <f aca="true" t="shared" si="1" ref="L7:L25">((C7-G7)*100)/G7</f>
        <v>#VALUE!</v>
      </c>
    </row>
    <row r="8" spans="1:12" ht="19.5" customHeight="1">
      <c r="A8" s="35" t="s">
        <v>12</v>
      </c>
      <c r="B8" s="36">
        <v>2</v>
      </c>
      <c r="C8" s="37">
        <v>20663</v>
      </c>
      <c r="D8" s="37">
        <v>9307</v>
      </c>
      <c r="E8" s="37">
        <v>11356</v>
      </c>
      <c r="G8" s="13">
        <v>20823.85</v>
      </c>
      <c r="H8" s="15">
        <f t="shared" si="0"/>
        <v>-160.84999999999854</v>
      </c>
      <c r="I8" t="s">
        <v>30</v>
      </c>
      <c r="J8" s="21">
        <v>3</v>
      </c>
      <c r="K8" s="21"/>
      <c r="L8" s="16">
        <f t="shared" si="1"/>
        <v>-0.7724316108692607</v>
      </c>
    </row>
    <row r="9" spans="1:12" ht="19.5" customHeight="1">
      <c r="A9" s="35" t="s">
        <v>6</v>
      </c>
      <c r="B9" s="36"/>
      <c r="C9" s="37">
        <v>424</v>
      </c>
      <c r="D9" s="37">
        <v>348</v>
      </c>
      <c r="E9" s="31">
        <v>76</v>
      </c>
      <c r="G9" s="13">
        <v>275.49</v>
      </c>
      <c r="H9" s="15">
        <f t="shared" si="0"/>
        <v>148.51</v>
      </c>
      <c r="I9" t="s">
        <v>30</v>
      </c>
      <c r="J9" s="21"/>
      <c r="K9" s="21"/>
      <c r="L9" s="16">
        <f t="shared" si="1"/>
        <v>53.90758285237214</v>
      </c>
    </row>
    <row r="10" spans="1:12" ht="19.5" customHeight="1">
      <c r="A10" s="35" t="s">
        <v>13</v>
      </c>
      <c r="B10" s="38"/>
      <c r="C10" s="37">
        <v>722</v>
      </c>
      <c r="D10" s="37">
        <v>460</v>
      </c>
      <c r="E10" s="37">
        <v>262</v>
      </c>
      <c r="G10" s="13">
        <v>454.58</v>
      </c>
      <c r="H10" s="15">
        <f t="shared" si="0"/>
        <v>267.42</v>
      </c>
      <c r="I10" t="s">
        <v>30</v>
      </c>
      <c r="J10" s="21"/>
      <c r="K10" s="21"/>
      <c r="L10" s="16">
        <f t="shared" si="1"/>
        <v>58.827929077390124</v>
      </c>
    </row>
    <row r="11" spans="1:12" ht="19.5" customHeight="1">
      <c r="A11" s="35" t="s">
        <v>14</v>
      </c>
      <c r="B11" s="36">
        <v>6</v>
      </c>
      <c r="C11" s="37">
        <v>6020</v>
      </c>
      <c r="D11" s="37">
        <v>5061</v>
      </c>
      <c r="E11" s="37">
        <v>959</v>
      </c>
      <c r="G11" s="13">
        <v>7239.3</v>
      </c>
      <c r="H11" s="15">
        <f t="shared" si="0"/>
        <v>-1219.3000000000002</v>
      </c>
      <c r="J11" s="21"/>
      <c r="K11" s="21">
        <v>5</v>
      </c>
      <c r="L11" s="16">
        <f t="shared" si="1"/>
        <v>-16.842788667412595</v>
      </c>
    </row>
    <row r="12" spans="1:12" ht="19.5" customHeight="1">
      <c r="A12" s="35" t="s">
        <v>15</v>
      </c>
      <c r="B12" s="36">
        <v>3</v>
      </c>
      <c r="C12" s="37">
        <v>16826</v>
      </c>
      <c r="D12" s="37">
        <v>8614</v>
      </c>
      <c r="E12" s="37">
        <v>8212</v>
      </c>
      <c r="G12" s="13">
        <v>18743.87</v>
      </c>
      <c r="H12" s="15">
        <f t="shared" si="0"/>
        <v>-1917.869999999999</v>
      </c>
      <c r="J12" s="21"/>
      <c r="K12" s="21">
        <v>2</v>
      </c>
      <c r="L12" s="16">
        <f t="shared" si="1"/>
        <v>-10.231985177020535</v>
      </c>
    </row>
    <row r="13" spans="1:12" ht="19.5" customHeight="1">
      <c r="A13" s="35" t="s">
        <v>16</v>
      </c>
      <c r="B13" s="38"/>
      <c r="C13" s="37">
        <v>1947</v>
      </c>
      <c r="D13" s="37">
        <v>1671</v>
      </c>
      <c r="E13" s="31">
        <v>276</v>
      </c>
      <c r="G13" s="13">
        <v>1917.79</v>
      </c>
      <c r="H13" s="15">
        <f t="shared" si="0"/>
        <v>29.210000000000036</v>
      </c>
      <c r="I13" t="s">
        <v>30</v>
      </c>
      <c r="J13" s="21"/>
      <c r="K13" s="21"/>
      <c r="L13" s="16">
        <f t="shared" si="1"/>
        <v>1.5231073266624624</v>
      </c>
    </row>
    <row r="14" spans="1:12" ht="19.5" customHeight="1">
      <c r="A14" s="35" t="s">
        <v>7</v>
      </c>
      <c r="B14" s="39">
        <v>5</v>
      </c>
      <c r="C14" s="37">
        <v>7647</v>
      </c>
      <c r="D14" s="37">
        <v>2289</v>
      </c>
      <c r="E14" s="37">
        <v>5358</v>
      </c>
      <c r="G14" s="13">
        <v>8063.49</v>
      </c>
      <c r="H14" s="15">
        <f t="shared" si="0"/>
        <v>-416.4899999999998</v>
      </c>
      <c r="J14" s="21"/>
      <c r="K14" s="21">
        <v>3</v>
      </c>
      <c r="L14" s="16">
        <f t="shared" si="1"/>
        <v>-5.165133211549835</v>
      </c>
    </row>
    <row r="15" spans="1:12" ht="19.5" customHeight="1">
      <c r="A15" s="35" t="s">
        <v>17</v>
      </c>
      <c r="B15" s="38"/>
      <c r="C15" s="37">
        <v>44</v>
      </c>
      <c r="D15" s="55">
        <v>44</v>
      </c>
      <c r="E15" s="37">
        <v>44</v>
      </c>
      <c r="G15" s="13">
        <v>307.67</v>
      </c>
      <c r="H15" s="15">
        <f t="shared" si="0"/>
        <v>-263.67</v>
      </c>
      <c r="I15" t="s">
        <v>30</v>
      </c>
      <c r="J15" s="21"/>
      <c r="K15" s="21"/>
      <c r="L15" s="16">
        <f t="shared" si="1"/>
        <v>-85.69896317483017</v>
      </c>
    </row>
    <row r="16" spans="1:12" ht="19.5" customHeight="1">
      <c r="A16" s="35" t="s">
        <v>18</v>
      </c>
      <c r="B16" s="38"/>
      <c r="C16" s="37">
        <v>797</v>
      </c>
      <c r="D16" s="37">
        <v>597</v>
      </c>
      <c r="E16" s="37">
        <v>200</v>
      </c>
      <c r="G16" s="13">
        <v>597.68</v>
      </c>
      <c r="H16" s="15">
        <f t="shared" si="0"/>
        <v>199.32000000000005</v>
      </c>
      <c r="J16" s="21"/>
      <c r="K16" s="21"/>
      <c r="L16" s="16">
        <f t="shared" si="1"/>
        <v>33.348949270512655</v>
      </c>
    </row>
    <row r="17" spans="1:17" ht="19.5" customHeight="1">
      <c r="A17" s="40" t="s">
        <v>27</v>
      </c>
      <c r="B17" s="38"/>
      <c r="C17" s="55">
        <v>0</v>
      </c>
      <c r="D17" s="55">
        <v>0</v>
      </c>
      <c r="E17" s="55">
        <v>0</v>
      </c>
      <c r="G17" s="13">
        <v>32.72</v>
      </c>
      <c r="H17" s="15">
        <f t="shared" si="0"/>
        <v>-32.72</v>
      </c>
      <c r="J17" s="21"/>
      <c r="K17" s="21"/>
      <c r="L17" s="16">
        <f t="shared" si="1"/>
        <v>-100</v>
      </c>
      <c r="Q17" s="30"/>
    </row>
    <row r="18" spans="1:12" ht="19.5" customHeight="1">
      <c r="A18" s="41" t="s">
        <v>19</v>
      </c>
      <c r="B18" s="38"/>
      <c r="C18" s="37">
        <v>868</v>
      </c>
      <c r="D18" s="31">
        <v>650</v>
      </c>
      <c r="E18" s="37">
        <v>218</v>
      </c>
      <c r="G18" s="13">
        <v>662.1</v>
      </c>
      <c r="H18" s="15">
        <f t="shared" si="0"/>
        <v>205.89999999999998</v>
      </c>
      <c r="I18" t="s">
        <v>30</v>
      </c>
      <c r="J18" s="21"/>
      <c r="K18" s="21"/>
      <c r="L18" s="16">
        <f t="shared" si="1"/>
        <v>31.098021446911336</v>
      </c>
    </row>
    <row r="19" spans="1:12" ht="19.5" customHeight="1">
      <c r="A19" s="41" t="s">
        <v>20</v>
      </c>
      <c r="B19" s="38"/>
      <c r="C19" s="37">
        <v>777</v>
      </c>
      <c r="D19" s="37">
        <v>276</v>
      </c>
      <c r="E19" s="31">
        <v>501</v>
      </c>
      <c r="G19" s="13">
        <v>857.42</v>
      </c>
      <c r="H19" s="15">
        <f t="shared" si="0"/>
        <v>-80.41999999999996</v>
      </c>
      <c r="J19" s="21"/>
      <c r="K19" s="21"/>
      <c r="L19" s="16">
        <f t="shared" si="1"/>
        <v>-9.379300692775999</v>
      </c>
    </row>
    <row r="20" spans="1:12" ht="19.5" customHeight="1">
      <c r="A20" s="42" t="s">
        <v>21</v>
      </c>
      <c r="B20" s="43">
        <v>4</v>
      </c>
      <c r="C20" s="37">
        <v>10453</v>
      </c>
      <c r="D20" s="37">
        <v>6275</v>
      </c>
      <c r="E20" s="37">
        <v>4178</v>
      </c>
      <c r="G20" s="13">
        <v>6123.7</v>
      </c>
      <c r="H20" s="15">
        <f t="shared" si="0"/>
        <v>4329.3</v>
      </c>
      <c r="I20" t="s">
        <v>30</v>
      </c>
      <c r="J20" s="21">
        <v>2</v>
      </c>
      <c r="K20" s="21"/>
      <c r="L20" s="16">
        <f t="shared" si="1"/>
        <v>70.69745415353464</v>
      </c>
    </row>
    <row r="21" spans="1:12" ht="19.5" customHeight="1">
      <c r="A21" s="42" t="s">
        <v>22</v>
      </c>
      <c r="B21" s="43">
        <v>7</v>
      </c>
      <c r="C21" s="37">
        <v>4390</v>
      </c>
      <c r="D21" s="37">
        <v>1284</v>
      </c>
      <c r="E21" s="37">
        <v>3106</v>
      </c>
      <c r="G21" s="13">
        <v>3527.05</v>
      </c>
      <c r="H21" s="15">
        <f t="shared" si="0"/>
        <v>862.9499999999998</v>
      </c>
      <c r="I21" t="s">
        <v>30</v>
      </c>
      <c r="J21" s="21">
        <v>5</v>
      </c>
      <c r="K21" s="21"/>
      <c r="L21" s="16">
        <f t="shared" si="1"/>
        <v>24.466622248054318</v>
      </c>
    </row>
    <row r="22" spans="1:12" ht="19.5" customHeight="1">
      <c r="A22" s="42" t="s">
        <v>23</v>
      </c>
      <c r="B22" s="43"/>
      <c r="C22" s="37">
        <v>6158</v>
      </c>
      <c r="D22" s="37">
        <v>1471</v>
      </c>
      <c r="E22" s="37">
        <v>4687</v>
      </c>
      <c r="G22" s="13">
        <v>3219.93</v>
      </c>
      <c r="H22" s="15">
        <f t="shared" si="0"/>
        <v>2938.07</v>
      </c>
      <c r="J22" s="21"/>
      <c r="K22" s="21"/>
      <c r="L22" s="16">
        <f t="shared" si="1"/>
        <v>91.2463935551394</v>
      </c>
    </row>
    <row r="23" spans="1:12" ht="19.5" customHeight="1">
      <c r="A23" s="41" t="s">
        <v>24</v>
      </c>
      <c r="B23" s="38"/>
      <c r="C23" s="37">
        <v>2159</v>
      </c>
      <c r="D23" s="37">
        <v>1591</v>
      </c>
      <c r="E23" s="37">
        <v>568</v>
      </c>
      <c r="G23" s="13">
        <v>778.66</v>
      </c>
      <c r="H23" s="15">
        <f t="shared" si="0"/>
        <v>1380.3400000000001</v>
      </c>
      <c r="J23" s="21"/>
      <c r="K23" s="21"/>
      <c r="L23" s="16">
        <f t="shared" si="1"/>
        <v>177.2712095137801</v>
      </c>
    </row>
    <row r="24" spans="1:12" ht="19.5" customHeight="1">
      <c r="A24" s="42" t="s">
        <v>25</v>
      </c>
      <c r="B24" s="43">
        <v>8</v>
      </c>
      <c r="C24" s="37">
        <v>1717</v>
      </c>
      <c r="D24" s="37">
        <v>538</v>
      </c>
      <c r="E24" s="37">
        <v>1179</v>
      </c>
      <c r="G24" s="20">
        <v>5585.93</v>
      </c>
      <c r="H24" s="15">
        <f t="shared" si="0"/>
        <v>-3868.9300000000003</v>
      </c>
      <c r="J24" s="21"/>
      <c r="K24" s="21">
        <v>1</v>
      </c>
      <c r="L24" s="16">
        <f t="shared" si="1"/>
        <v>-69.26205663157253</v>
      </c>
    </row>
    <row r="25" spans="1:12" ht="19.5" customHeight="1">
      <c r="A25" s="42" t="s">
        <v>26</v>
      </c>
      <c r="B25" s="43"/>
      <c r="C25" s="37">
        <v>800</v>
      </c>
      <c r="D25" s="37">
        <v>389</v>
      </c>
      <c r="E25" s="37">
        <v>411</v>
      </c>
      <c r="G25" s="13">
        <v>512.56</v>
      </c>
      <c r="H25" s="15">
        <f t="shared" si="0"/>
        <v>287.44000000000005</v>
      </c>
      <c r="J25" s="21"/>
      <c r="K25" s="21"/>
      <c r="L25" s="16">
        <f t="shared" si="1"/>
        <v>56.07928827844547</v>
      </c>
    </row>
    <row r="26" spans="1:11" ht="19.5" customHeight="1">
      <c r="A26" s="40" t="s">
        <v>28</v>
      </c>
      <c r="B26" s="38"/>
      <c r="C26" s="54">
        <v>0</v>
      </c>
      <c r="D26" s="55">
        <v>0</v>
      </c>
      <c r="E26" s="54">
        <v>0</v>
      </c>
      <c r="G26" t="s">
        <v>29</v>
      </c>
      <c r="J26" s="21"/>
      <c r="K26" s="21"/>
    </row>
    <row r="27" spans="1:17" ht="19.5" customHeight="1">
      <c r="A27" s="42"/>
      <c r="B27" s="44"/>
      <c r="C27" s="60" t="s">
        <v>5</v>
      </c>
      <c r="D27" s="60"/>
      <c r="E27" s="60"/>
      <c r="G27" t="s">
        <v>29</v>
      </c>
      <c r="Q27" s="29"/>
    </row>
    <row r="28" spans="1:16" ht="19.5" customHeight="1">
      <c r="A28" s="32" t="s">
        <v>4</v>
      </c>
      <c r="B28" s="33"/>
      <c r="C28" s="45">
        <v>100.00000000000001</v>
      </c>
      <c r="D28" s="45">
        <v>100</v>
      </c>
      <c r="E28" s="45">
        <v>100</v>
      </c>
      <c r="F28" s="45" t="e">
        <f>ROUND(#REF!,1)</f>
        <v>#REF!</v>
      </c>
      <c r="G28" s="45" t="e">
        <f>ROUND(#REF!,1)</f>
        <v>#REF!</v>
      </c>
      <c r="H28" s="45" t="e">
        <f>ROUND(#REF!,1)</f>
        <v>#REF!</v>
      </c>
      <c r="I28" s="45" t="e">
        <f>ROUND(#REF!,1)</f>
        <v>#REF!</v>
      </c>
      <c r="J28" s="45" t="e">
        <f>ROUND(#REF!,1)</f>
        <v>#REF!</v>
      </c>
      <c r="K28" s="45" t="e">
        <f>ROUND(#REF!,1)</f>
        <v>#REF!</v>
      </c>
      <c r="L28" s="45" t="e">
        <f>ROUND(#REF!,1)</f>
        <v>#REF!</v>
      </c>
      <c r="M28" s="45" t="e">
        <f>ROUND(#REF!,1)</f>
        <v>#REF!</v>
      </c>
      <c r="N28" s="45" t="e">
        <f>ROUND(#REF!,1)</f>
        <v>#REF!</v>
      </c>
      <c r="O28" s="45" t="e">
        <f>ROUND(#REF!,1)</f>
        <v>#REF!</v>
      </c>
      <c r="P28" s="45" t="e">
        <f>ROUND(#REF!,1)</f>
        <v>#REF!</v>
      </c>
    </row>
    <row r="29" spans="1:9" ht="19.5" customHeight="1">
      <c r="A29" s="46" t="s">
        <v>10</v>
      </c>
      <c r="B29" s="46"/>
      <c r="C29" s="47">
        <v>21.8</v>
      </c>
      <c r="D29" s="47">
        <v>24.8</v>
      </c>
      <c r="E29" s="47">
        <v>18.6</v>
      </c>
      <c r="G29" s="17">
        <f aca="true" t="shared" si="2" ref="G29:G39">G6*100/$G$5</f>
        <v>22.958847669418414</v>
      </c>
      <c r="H29" s="18">
        <f aca="true" t="shared" si="3" ref="H29:H39">C29-G29</f>
        <v>-1.1588476694184138</v>
      </c>
      <c r="I29">
        <v>1</v>
      </c>
    </row>
    <row r="30" spans="1:8" ht="19.5" customHeight="1">
      <c r="A30" s="35" t="s">
        <v>11</v>
      </c>
      <c r="B30" s="46"/>
      <c r="C30" s="47">
        <v>0.1</v>
      </c>
      <c r="D30" s="47">
        <v>0.1</v>
      </c>
      <c r="E30" s="54">
        <v>0</v>
      </c>
      <c r="G30" s="17" t="e">
        <f t="shared" si="2"/>
        <v>#VALUE!</v>
      </c>
      <c r="H30" s="18" t="e">
        <f t="shared" si="3"/>
        <v>#VALUE!</v>
      </c>
    </row>
    <row r="31" spans="1:9" ht="19.5" customHeight="1">
      <c r="A31" s="35" t="s">
        <v>12</v>
      </c>
      <c r="B31" s="46"/>
      <c r="C31" s="47">
        <v>19.6</v>
      </c>
      <c r="D31" s="47">
        <v>17.1</v>
      </c>
      <c r="E31" s="47">
        <v>22.2</v>
      </c>
      <c r="G31" s="17">
        <f t="shared" si="2"/>
        <v>20.123140125380125</v>
      </c>
      <c r="H31" s="18">
        <f t="shared" si="3"/>
        <v>-0.5231401253801238</v>
      </c>
      <c r="I31">
        <v>3</v>
      </c>
    </row>
    <row r="32" spans="1:9" ht="19.5" customHeight="1">
      <c r="A32" s="35" t="s">
        <v>6</v>
      </c>
      <c r="B32" s="46"/>
      <c r="C32" s="47">
        <v>0.4</v>
      </c>
      <c r="D32" s="47">
        <v>0.6</v>
      </c>
      <c r="E32" s="47">
        <v>0.1</v>
      </c>
      <c r="G32" s="17">
        <f t="shared" si="2"/>
        <v>0.2662199292225487</v>
      </c>
      <c r="H32" s="18">
        <f t="shared" si="3"/>
        <v>0.1337800707774513</v>
      </c>
      <c r="I32">
        <v>6</v>
      </c>
    </row>
    <row r="33" spans="1:9" ht="19.5" customHeight="1">
      <c r="A33" s="41" t="s">
        <v>8</v>
      </c>
      <c r="B33" s="48"/>
      <c r="C33" s="47">
        <v>0.7</v>
      </c>
      <c r="D33" s="47">
        <v>0.9</v>
      </c>
      <c r="E33" s="56">
        <v>0.5</v>
      </c>
      <c r="G33" s="17">
        <f t="shared" si="2"/>
        <v>0.4392836597552949</v>
      </c>
      <c r="H33" s="18">
        <f t="shared" si="3"/>
        <v>0.2607163402447051</v>
      </c>
      <c r="I33">
        <v>7</v>
      </c>
    </row>
    <row r="34" spans="1:10" ht="19.5" customHeight="1">
      <c r="A34" s="35" t="s">
        <v>14</v>
      </c>
      <c r="B34" s="46"/>
      <c r="C34" s="47">
        <v>5.7</v>
      </c>
      <c r="D34" s="47">
        <v>9.3</v>
      </c>
      <c r="E34" s="47">
        <v>1.9</v>
      </c>
      <c r="G34" s="17">
        <f t="shared" si="2"/>
        <v>6.995701962397172</v>
      </c>
      <c r="H34" s="18">
        <f t="shared" si="3"/>
        <v>-1.295701962397172</v>
      </c>
      <c r="J34">
        <v>5</v>
      </c>
    </row>
    <row r="35" spans="1:10" ht="19.5" customHeight="1">
      <c r="A35" s="35" t="s">
        <v>15</v>
      </c>
      <c r="B35" s="46"/>
      <c r="C35" s="47">
        <v>16</v>
      </c>
      <c r="D35" s="47">
        <v>15.8</v>
      </c>
      <c r="E35" s="47">
        <v>16.1</v>
      </c>
      <c r="G35" s="17">
        <f t="shared" si="2"/>
        <v>18.113150186056313</v>
      </c>
      <c r="H35" s="18">
        <f t="shared" si="3"/>
        <v>-2.1131501860563127</v>
      </c>
      <c r="J35">
        <v>2</v>
      </c>
    </row>
    <row r="36" spans="1:9" ht="19.5" customHeight="1">
      <c r="A36" s="40" t="s">
        <v>16</v>
      </c>
      <c r="B36" s="49"/>
      <c r="C36" s="47">
        <v>1.9</v>
      </c>
      <c r="D36" s="47">
        <v>3.1</v>
      </c>
      <c r="E36" s="47">
        <v>0.5</v>
      </c>
      <c r="G36" s="17">
        <f t="shared" si="2"/>
        <v>1.8532575340800452</v>
      </c>
      <c r="H36" s="18">
        <f t="shared" si="3"/>
        <v>0.04674246591995468</v>
      </c>
      <c r="I36">
        <v>9</v>
      </c>
    </row>
    <row r="37" spans="1:10" ht="19.5" customHeight="1">
      <c r="A37" s="50" t="s">
        <v>7</v>
      </c>
      <c r="B37" s="51"/>
      <c r="C37" s="47">
        <v>7.2</v>
      </c>
      <c r="D37" s="47">
        <v>4.2</v>
      </c>
      <c r="E37" s="47">
        <v>10.5</v>
      </c>
      <c r="G37" s="17">
        <f t="shared" si="2"/>
        <v>7.792158470676719</v>
      </c>
      <c r="H37" s="18">
        <f t="shared" si="3"/>
        <v>-0.5921584706767185</v>
      </c>
      <c r="J37">
        <v>3</v>
      </c>
    </row>
    <row r="38" spans="1:9" ht="19.5" customHeight="1">
      <c r="A38" s="41" t="s">
        <v>17</v>
      </c>
      <c r="B38" s="48"/>
      <c r="C38" s="47" t="s">
        <v>31</v>
      </c>
      <c r="D38" s="54">
        <v>0.1</v>
      </c>
      <c r="E38" s="47">
        <v>0.1</v>
      </c>
      <c r="G38" s="17">
        <f t="shared" si="2"/>
        <v>0.2973170918142276</v>
      </c>
      <c r="H38" s="18" t="e">
        <f t="shared" si="3"/>
        <v>#VALUE!</v>
      </c>
      <c r="I38">
        <v>4</v>
      </c>
    </row>
    <row r="39" spans="1:10" ht="19.5" customHeight="1">
      <c r="A39" s="41" t="s">
        <v>18</v>
      </c>
      <c r="B39" s="48"/>
      <c r="C39" s="47">
        <v>0.8</v>
      </c>
      <c r="D39" s="47">
        <v>1.1</v>
      </c>
      <c r="E39" s="47">
        <v>0.4</v>
      </c>
      <c r="G39" s="17">
        <f t="shared" si="2"/>
        <v>0.5775684318767755</v>
      </c>
      <c r="H39" s="18">
        <f t="shared" si="3"/>
        <v>0.2224315681232245</v>
      </c>
      <c r="J39">
        <v>7</v>
      </c>
    </row>
    <row r="40" spans="1:8" ht="19.5" customHeight="1">
      <c r="A40" s="40" t="s">
        <v>27</v>
      </c>
      <c r="B40" s="49"/>
      <c r="C40" s="54">
        <v>0</v>
      </c>
      <c r="D40" s="54">
        <v>0</v>
      </c>
      <c r="E40" s="54">
        <v>0</v>
      </c>
      <c r="F40" s="19">
        <v>1111</v>
      </c>
      <c r="G40" s="17">
        <v>111</v>
      </c>
      <c r="H40" s="18"/>
    </row>
    <row r="41" spans="1:9" ht="19.5" customHeight="1">
      <c r="A41" s="41" t="s">
        <v>19</v>
      </c>
      <c r="B41" s="48"/>
      <c r="C41" s="47">
        <v>0.8</v>
      </c>
      <c r="D41" s="47">
        <v>1.2</v>
      </c>
      <c r="E41" s="47">
        <v>0.4</v>
      </c>
      <c r="G41" s="17">
        <f aca="true" t="shared" si="4" ref="G41:G49">G18*100/$G$5</f>
        <v>0.6398207380966623</v>
      </c>
      <c r="H41" s="18">
        <f aca="true" t="shared" si="5" ref="H41:H49">C41-G41</f>
        <v>0.16017926190333776</v>
      </c>
      <c r="I41">
        <v>8</v>
      </c>
    </row>
    <row r="42" spans="1:10" ht="19.5" customHeight="1">
      <c r="A42" s="41" t="s">
        <v>20</v>
      </c>
      <c r="B42" s="48"/>
      <c r="C42" s="47">
        <v>0.7</v>
      </c>
      <c r="D42" s="47">
        <v>0.5</v>
      </c>
      <c r="E42" s="47">
        <v>1</v>
      </c>
      <c r="G42" s="17">
        <f t="shared" si="4"/>
        <v>0.8285683390104821</v>
      </c>
      <c r="H42" s="18">
        <f t="shared" si="5"/>
        <v>-0.12856833901048215</v>
      </c>
      <c r="J42">
        <v>6</v>
      </c>
    </row>
    <row r="43" spans="1:9" ht="19.5" customHeight="1">
      <c r="A43" s="42" t="s">
        <v>21</v>
      </c>
      <c r="B43" s="44"/>
      <c r="C43" s="47">
        <v>9.9</v>
      </c>
      <c r="D43" s="47">
        <v>11.6</v>
      </c>
      <c r="E43" s="47">
        <v>8.2</v>
      </c>
      <c r="G43" s="17">
        <f t="shared" si="4"/>
        <v>5.917641223202735</v>
      </c>
      <c r="H43" s="18">
        <f t="shared" si="5"/>
        <v>3.9823587767972652</v>
      </c>
      <c r="I43">
        <v>2</v>
      </c>
    </row>
    <row r="44" spans="1:9" ht="19.5" customHeight="1">
      <c r="A44" s="42" t="s">
        <v>22</v>
      </c>
      <c r="B44" s="44"/>
      <c r="C44" s="47">
        <v>4.2</v>
      </c>
      <c r="D44" s="47">
        <v>2.4</v>
      </c>
      <c r="E44" s="47">
        <v>6.1</v>
      </c>
      <c r="G44" s="17">
        <f t="shared" si="4"/>
        <v>3.408366914822282</v>
      </c>
      <c r="H44" s="18">
        <f t="shared" si="5"/>
        <v>0.7916330851777182</v>
      </c>
      <c r="I44">
        <v>5</v>
      </c>
    </row>
    <row r="45" spans="1:10" ht="19.5" customHeight="1">
      <c r="A45" s="42" t="s">
        <v>23</v>
      </c>
      <c r="B45" s="44"/>
      <c r="C45" s="47">
        <v>5.8</v>
      </c>
      <c r="D45" s="47">
        <v>2.7</v>
      </c>
      <c r="E45" s="47">
        <v>9.2</v>
      </c>
      <c r="G45" s="17">
        <f t="shared" si="4"/>
        <v>3.1115813158429027</v>
      </c>
      <c r="H45" s="18">
        <f t="shared" si="5"/>
        <v>2.688418684157097</v>
      </c>
      <c r="J45">
        <v>4</v>
      </c>
    </row>
    <row r="46" spans="1:10" ht="19.5" customHeight="1">
      <c r="A46" s="41" t="s">
        <v>24</v>
      </c>
      <c r="B46" s="48"/>
      <c r="C46" s="47">
        <v>2</v>
      </c>
      <c r="D46" s="47">
        <v>2.9</v>
      </c>
      <c r="E46" s="47">
        <v>1.1</v>
      </c>
      <c r="G46" s="17">
        <f t="shared" si="4"/>
        <v>0.7524585650601828</v>
      </c>
      <c r="H46" s="18">
        <f t="shared" si="5"/>
        <v>1.247541434939817</v>
      </c>
      <c r="J46">
        <v>8</v>
      </c>
    </row>
    <row r="47" spans="1:10" ht="19.5" customHeight="1">
      <c r="A47" s="42" t="s">
        <v>25</v>
      </c>
      <c r="B47" s="44"/>
      <c r="C47" s="47">
        <v>1.6</v>
      </c>
      <c r="D47" s="47">
        <v>1</v>
      </c>
      <c r="E47" s="47">
        <v>2.3</v>
      </c>
      <c r="G47" s="17">
        <f t="shared" si="4"/>
        <v>5.397966856300089</v>
      </c>
      <c r="H47" s="18">
        <f t="shared" si="5"/>
        <v>-3.797966856300089</v>
      </c>
      <c r="J47">
        <v>1</v>
      </c>
    </row>
    <row r="48" spans="1:10" ht="19.5" customHeight="1">
      <c r="A48" s="42" t="s">
        <v>26</v>
      </c>
      <c r="B48" s="44"/>
      <c r="C48" s="47">
        <v>0.8</v>
      </c>
      <c r="D48" s="47">
        <v>0.7</v>
      </c>
      <c r="E48" s="47">
        <v>0.8</v>
      </c>
      <c r="G48" s="17">
        <f t="shared" si="4"/>
        <v>0.4953126680544105</v>
      </c>
      <c r="H48" s="18">
        <f t="shared" si="5"/>
        <v>0.30468733194558956</v>
      </c>
      <c r="J48">
        <v>9</v>
      </c>
    </row>
    <row r="49" spans="1:8" ht="19.5" customHeight="1">
      <c r="A49" s="52" t="s">
        <v>28</v>
      </c>
      <c r="B49" s="53"/>
      <c r="C49" s="57">
        <v>0</v>
      </c>
      <c r="D49" s="58">
        <v>0</v>
      </c>
      <c r="E49" s="57">
        <v>0</v>
      </c>
      <c r="G49" s="17" t="e">
        <f t="shared" si="4"/>
        <v>#VALUE!</v>
      </c>
      <c r="H49" s="15" t="e">
        <f t="shared" si="5"/>
        <v>#VALUE!</v>
      </c>
    </row>
    <row r="50" spans="1:5" ht="19.5" customHeight="1">
      <c r="A50" s="8" t="s">
        <v>32</v>
      </c>
      <c r="B50" s="26"/>
      <c r="C50" s="6"/>
      <c r="D50" s="12"/>
      <c r="E50" s="12"/>
    </row>
    <row r="51" spans="1:5" ht="21.75">
      <c r="A51" s="59" t="s">
        <v>33</v>
      </c>
      <c r="C51" s="16"/>
      <c r="D51" s="16"/>
      <c r="E51" s="16"/>
    </row>
  </sheetData>
  <sheetProtection/>
  <mergeCells count="1">
    <mergeCell ref="C27:E27"/>
  </mergeCells>
  <printOptions/>
  <pageMargins left="0.75" right="0.708661417322835" top="0.748031496062992" bottom="0.196850393700787" header="0.31496062992126" footer="0.196850393700787"/>
  <pageSetup horizontalDpi="300" verticalDpi="300" orientation="portrait" paperSize="9" scale="80" r:id="rId1"/>
  <headerFooter>
    <oddHeader>&amp;L&amp;"TH SarabunPSK,ธรรมดา"&amp;16 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2021-10-17T17:04:20Z</cp:lastPrinted>
  <dcterms:created xsi:type="dcterms:W3CDTF">2013-08-31T13:21:55Z</dcterms:created>
  <dcterms:modified xsi:type="dcterms:W3CDTF">2023-07-24T04:22:12Z</dcterms:modified>
  <cp:category/>
  <cp:version/>
  <cp:contentType/>
  <cp:contentStatus/>
</cp:coreProperties>
</file>