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7935" activeTab="0"/>
  </bookViews>
  <sheets>
    <sheet name="T-17.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<sst xmlns="http://schemas.openxmlformats.org/spreadsheetml/2006/main" count="354" uniqueCount="193">
  <si>
    <t xml:space="preserve">ตาราง   </t>
  </si>
  <si>
    <t>รายรับ และรายจ่ายจริงขององค์การบริหารส่วนตำบล จำแนกตามประเภท  เป็นรายอำเภอ และองค์การบริหารส่วนตำบล  ปีงบประมาณ  2547</t>
  </si>
  <si>
    <t xml:space="preserve">TABLE </t>
  </si>
  <si>
    <t>ACTUAL REVENUE AND EXPENDITURE OF SUBDISTRICT ADMINISTRATION ORGANIZATION  BY TYPE, DISTRICT AND SUBDISTRICT</t>
  </si>
  <si>
    <t>ADMINISTRATION ORGANIZATION: FISCAL YEAR 2004</t>
  </si>
  <si>
    <t>อำเภอ/องค์การบริหารส่วนตำบล</t>
  </si>
  <si>
    <t xml:space="preserve">รายได้ </t>
  </si>
  <si>
    <t>รายจ่าย</t>
  </si>
  <si>
    <t xml:space="preserve"> </t>
  </si>
  <si>
    <t>Revenue</t>
  </si>
  <si>
    <t>Expenditure</t>
  </si>
  <si>
    <t xml:space="preserve">District/Subdistrict </t>
  </si>
  <si>
    <t>ภาษีอากร</t>
  </si>
  <si>
    <t>ค่าธรรมเนียม</t>
  </si>
  <si>
    <t>ทรัพย์สิน</t>
  </si>
  <si>
    <t>สาธารณูปโภค</t>
  </si>
  <si>
    <t>เบ็ดเตล็ด</t>
  </si>
  <si>
    <t>เงินอุดหนุน</t>
  </si>
  <si>
    <t>รายจ่ายประจำ</t>
  </si>
  <si>
    <t>เพื่อการลงทุน</t>
  </si>
  <si>
    <t>งบกลาง</t>
  </si>
  <si>
    <t>Administration</t>
  </si>
  <si>
    <t>Taxes and</t>
  </si>
  <si>
    <t>ค่าปรับ</t>
  </si>
  <si>
    <t>Property</t>
  </si>
  <si>
    <t>Public</t>
  </si>
  <si>
    <t>Miscellaneous</t>
  </si>
  <si>
    <t>Subsidies</t>
  </si>
  <si>
    <t>Permanent</t>
  </si>
  <si>
    <t xml:space="preserve">Expenditure  of </t>
  </si>
  <si>
    <t>Central</t>
  </si>
  <si>
    <t>Organization</t>
  </si>
  <si>
    <t>duties</t>
  </si>
  <si>
    <t>Fees and fines</t>
  </si>
  <si>
    <t>utilities</t>
  </si>
  <si>
    <t>investment</t>
  </si>
  <si>
    <t>expenditure</t>
  </si>
  <si>
    <t>รวม</t>
  </si>
  <si>
    <t>Total</t>
  </si>
  <si>
    <t>อำเภอเมืองจันทบุรี</t>
  </si>
  <si>
    <t>Mueang Chanthaburi District</t>
  </si>
  <si>
    <t>อบต.เกาะขวาง</t>
  </si>
  <si>
    <t>Khao Kwang</t>
  </si>
  <si>
    <t>อบต.คมบาง</t>
  </si>
  <si>
    <t>Kom Bang</t>
  </si>
  <si>
    <t>อบต.คลองนารายณ์</t>
  </si>
  <si>
    <t>Klong Na Rai</t>
  </si>
  <si>
    <t>อบต.ท่าช้าง</t>
  </si>
  <si>
    <t>Tha Chang</t>
  </si>
  <si>
    <t>อบต.บางกะจะ</t>
  </si>
  <si>
    <t>Bang Ka Cha</t>
  </si>
  <si>
    <t>อบต.พลับพลา</t>
  </si>
  <si>
    <t>Plub Pla</t>
  </si>
  <si>
    <t>อบต.แสลง</t>
  </si>
  <si>
    <t>Sa Lang</t>
  </si>
  <si>
    <t>อบต.หนองบัว</t>
  </si>
  <si>
    <t>Nong Bua</t>
  </si>
  <si>
    <t>อำเภอขลุง</t>
  </si>
  <si>
    <t>Khlung  District</t>
  </si>
  <si>
    <t>อบต.เกวียนหัก</t>
  </si>
  <si>
    <t>Kwieng Hug</t>
  </si>
  <si>
    <t>อบต.ซึ้ง</t>
  </si>
  <si>
    <t>Soeng</t>
  </si>
  <si>
    <t>อบต.ตกพรม</t>
  </si>
  <si>
    <t>Tok Prom</t>
  </si>
  <si>
    <t>อบต.ตรอกนอง</t>
  </si>
  <si>
    <t>Trok Nong</t>
  </si>
  <si>
    <t>อบต.ตะปอน</t>
  </si>
  <si>
    <t>Ta Pon</t>
  </si>
  <si>
    <t>อบต.บ่อ</t>
  </si>
  <si>
    <t>Boa</t>
  </si>
  <si>
    <t>รายรับ และรายจ่ายจริงขององค์การบริหารส่วนตำบล จำแนกตามประเภท  เป็นรายอำเภอ และองค์การบริหารส่วนตำบล  ปีงบประมาณ  2547 (ต่อ)</t>
  </si>
  <si>
    <t>ADMINISTRATION ORGANIZATION: FISCAL YEAR 2004 (CONTD.)</t>
  </si>
  <si>
    <t>อบต.บ่อเวฬุ</t>
  </si>
  <si>
    <t>Boa Weru</t>
  </si>
  <si>
    <t>อบต.บางชัน</t>
  </si>
  <si>
    <t>Bang Chan</t>
  </si>
  <si>
    <t>อบต.มาบไพ</t>
  </si>
  <si>
    <t>Map Phai</t>
  </si>
  <si>
    <t>อบต.วังสรรพรส</t>
  </si>
  <si>
    <t>Wang Saparos</t>
  </si>
  <si>
    <t>อบต.วันยาว</t>
  </si>
  <si>
    <t>Wan Yao</t>
  </si>
  <si>
    <t>อำเภอท่าใหม่</t>
  </si>
  <si>
    <t>Thamai District</t>
  </si>
  <si>
    <t>อบต.เขาแก้ว</t>
  </si>
  <si>
    <t>Khao Kaeo</t>
  </si>
  <si>
    <t>อบต.เขาบายศรี</t>
  </si>
  <si>
    <t>Khao Bay Sri</t>
  </si>
  <si>
    <t>อบต.เขาวัว</t>
  </si>
  <si>
    <t>Khao Wua</t>
  </si>
  <si>
    <t>อบต.โขมง</t>
  </si>
  <si>
    <t>Ka Mong</t>
  </si>
  <si>
    <t>อบต.คลองขุด</t>
  </si>
  <si>
    <t>Khlong Kud</t>
  </si>
  <si>
    <t>อบต.ตะกาดเง้า</t>
  </si>
  <si>
    <t>Ta Kad Ngao</t>
  </si>
  <si>
    <t>อบต.ทุ่งเบญจา</t>
  </si>
  <si>
    <t>Tung Ben Ja</t>
  </si>
  <si>
    <t>อบต.รำพัน</t>
  </si>
  <si>
    <t>Ram Phan</t>
  </si>
  <si>
    <t>อบต.สองพี่น้อง</t>
  </si>
  <si>
    <t>Song Phe nong</t>
  </si>
  <si>
    <t>อบต.สีพยา</t>
  </si>
  <si>
    <t>Sre Paya</t>
  </si>
  <si>
    <t>อำเภอโป่งน้ำร้อน</t>
  </si>
  <si>
    <t>Pong Nam Ron District</t>
  </si>
  <si>
    <t>อบต.คลองใหญ่</t>
  </si>
  <si>
    <t>Khlong Yai</t>
  </si>
  <si>
    <t>อบต.ทับไทร</t>
  </si>
  <si>
    <t>|Tab Sai</t>
  </si>
  <si>
    <t>อบต.เทพนิมิตร</t>
  </si>
  <si>
    <t>Tape Nimit</t>
  </si>
  <si>
    <t>อบต.โป่งน้ำร้อน</t>
  </si>
  <si>
    <t>Pong Nam Ron</t>
  </si>
  <si>
    <t>อบต.หนองตาคง</t>
  </si>
  <si>
    <t>Nong Ta Kong</t>
  </si>
  <si>
    <t>อำเภอมะขาม</t>
  </si>
  <si>
    <t>Makham District</t>
  </si>
  <si>
    <t>อบต.ฉมัน</t>
  </si>
  <si>
    <t>Chamon</t>
  </si>
  <si>
    <t>อบต.ท่าหลวง</t>
  </si>
  <si>
    <t>Tha Luang</t>
  </si>
  <si>
    <t>อบต.ปัถวี</t>
  </si>
  <si>
    <t>Pat Thavi</t>
  </si>
  <si>
    <t>อบต.มะขาม</t>
  </si>
  <si>
    <t>Ma Kham</t>
  </si>
  <si>
    <t>อบต.วังแซ้ม</t>
  </si>
  <si>
    <t>Wang Sam</t>
  </si>
  <si>
    <t>อบต.อ่างคีรี</t>
  </si>
  <si>
    <t>Ang Kiri</t>
  </si>
  <si>
    <t>อำเภอแหลมสิงห์</t>
  </si>
  <si>
    <t>Laem Sing District</t>
  </si>
  <si>
    <t>อบต.เกาะเปริด</t>
  </si>
  <si>
    <t>Khao Peod</t>
  </si>
  <si>
    <t>อบต.บางกะไชย</t>
  </si>
  <si>
    <t>Bang Ka Chai</t>
  </si>
  <si>
    <t>อบต.บางสระเก้า</t>
  </si>
  <si>
    <t>Bang Sra Kao</t>
  </si>
  <si>
    <t>อบต.หนองชิ่ม</t>
  </si>
  <si>
    <t>Hnong Chim</t>
  </si>
  <si>
    <t>อำเภอสอยดาว</t>
  </si>
  <si>
    <t>Soi Dao District</t>
  </si>
  <si>
    <t>อบต.ทรายขาว</t>
  </si>
  <si>
    <t>Trai Kao</t>
  </si>
  <si>
    <t>อบต.ทับช้าง</t>
  </si>
  <si>
    <t>Tab Chang</t>
  </si>
  <si>
    <t>อบต.ทุ่งขนาน</t>
  </si>
  <si>
    <t>Tung Kanan</t>
  </si>
  <si>
    <t>อบต.ปะตง</t>
  </si>
  <si>
    <t>Pa Tung</t>
  </si>
  <si>
    <t>อบต.สะตอน</t>
  </si>
  <si>
    <t>Sa ton</t>
  </si>
  <si>
    <t>อำเภอแก่งหางแมว</t>
  </si>
  <si>
    <t>Kaeng Hang Maeu District</t>
  </si>
  <si>
    <t>อบต.แก่งหางแมว</t>
  </si>
  <si>
    <t xml:space="preserve">Kaeng Hang Maeu </t>
  </si>
  <si>
    <t>อบต.ขุนซ่อง</t>
  </si>
  <si>
    <t>Khun Song</t>
  </si>
  <si>
    <t>อบต.เขาวงกต</t>
  </si>
  <si>
    <t>Kao Wong Kot</t>
  </si>
  <si>
    <t>อบต.พวา</t>
  </si>
  <si>
    <t>Pa Wa</t>
  </si>
  <si>
    <t>อบต.สามพี่น้อง</t>
  </si>
  <si>
    <t>Sam Phi Nong</t>
  </si>
  <si>
    <t>อำเภอนายายอาม</t>
  </si>
  <si>
    <t>Na Yai Am District</t>
  </si>
  <si>
    <t>อบต.กระแจะ</t>
  </si>
  <si>
    <t>Kra Jae</t>
  </si>
  <si>
    <t>อบต.ช้างข้าม</t>
  </si>
  <si>
    <t>Chang Kham</t>
  </si>
  <si>
    <t>อบต.นายายอาม</t>
  </si>
  <si>
    <t>Na Yai Am</t>
  </si>
  <si>
    <t>อบต.วังโตนด</t>
  </si>
  <si>
    <t>Wang Ta Node</t>
  </si>
  <si>
    <t>อบต.วังใหม่</t>
  </si>
  <si>
    <t>Wang Mai</t>
  </si>
  <si>
    <t>อบต.สนามไชย</t>
  </si>
  <si>
    <t>Sa Nam Chai.</t>
  </si>
  <si>
    <t>กิ่งอำเภอเขาคิชฌกูฏ</t>
  </si>
  <si>
    <t>King Amphoe Khao Khitchakut</t>
  </si>
  <si>
    <t>อบต.คลองพลู</t>
  </si>
  <si>
    <t>Khlong Plu</t>
  </si>
  <si>
    <t>อบต.จันเขลม</t>
  </si>
  <si>
    <t>Chan Klame</t>
  </si>
  <si>
    <t>อบต.ชากไทย</t>
  </si>
  <si>
    <t>Chak Thai</t>
  </si>
  <si>
    <t>อบต.ตะเคียนทอง</t>
  </si>
  <si>
    <t>Ta Kien Tong</t>
  </si>
  <si>
    <t>อบต.พลวง</t>
  </si>
  <si>
    <t>Plung</t>
  </si>
  <si>
    <t xml:space="preserve">     ที่มา:  สำนักงานท้องถิ่นจังหวัดจันทบุรี</t>
  </si>
  <si>
    <t xml:space="preserve"> Source:Chanthaburi   Provincial Local Office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</si>
</sst>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#,##0.00\ \ \ "/>
    <numFmt numFmtId="189" formatCode="\-\ \ \ ."/>
    <numFmt numFmtId="190" formatCode="#,##0.00\ \ "/>
    <numFmt numFmtId="191" formatCode="#,##0.00\ "/>
  </numFmts>
  <fonts count="11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2"/>
      <name val="AngsanaUPC"/>
      <family val="0"/>
    </font>
    <font>
      <b/>
      <sz val="14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sz val="12"/>
      <name val="Cordia New"/>
      <family val="0"/>
    </font>
    <font>
      <sz val="14"/>
      <name val="AngsanaUPC"/>
      <family val="1"/>
    </font>
    <font>
      <b/>
      <sz val="12"/>
      <name val="AngsanaUPC"/>
      <family val="1"/>
    </font>
    <font>
      <b/>
      <sz val="14"/>
      <name val="Cordia New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center" shrinkToFit="1"/>
    </xf>
    <xf numFmtId="0" fontId="7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horizontal="center" shrinkToFit="1"/>
    </xf>
    <xf numFmtId="0" fontId="3" fillId="0" borderId="6" xfId="0" applyFont="1" applyBorder="1" applyAlignment="1">
      <alignment horizontal="center" shrinkToFit="1"/>
    </xf>
    <xf numFmtId="0" fontId="3" fillId="0" borderId="7" xfId="0" applyFont="1" applyBorder="1" applyAlignment="1">
      <alignment horizontal="center" shrinkToFi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6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43" fontId="9" fillId="0" borderId="11" xfId="0" applyNumberFormat="1" applyFont="1" applyBorder="1" applyAlignment="1">
      <alignment vertical="center"/>
    </xf>
    <xf numFmtId="0" fontId="0" fillId="0" borderId="8" xfId="0" applyNumberFormat="1" applyBorder="1" applyAlignment="1">
      <alignment vertical="center"/>
    </xf>
    <xf numFmtId="0" fontId="10" fillId="0" borderId="1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9" fillId="0" borderId="4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43" fontId="9" fillId="0" borderId="9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43" fontId="3" fillId="0" borderId="9" xfId="0" applyNumberFormat="1" applyFont="1" applyBorder="1" applyAlignment="1">
      <alignment horizontal="right" vertical="center"/>
    </xf>
    <xf numFmtId="0" fontId="3" fillId="0" borderId="6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vertical="center"/>
    </xf>
    <xf numFmtId="0" fontId="3" fillId="0" borderId="1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3" fontId="3" fillId="0" borderId="11" xfId="0" applyNumberFormat="1" applyFont="1" applyBorder="1" applyAlignment="1">
      <alignment/>
    </xf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3" fontId="3" fillId="0" borderId="8" xfId="0" applyNumberFormat="1" applyFont="1" applyBorder="1" applyAlignment="1">
      <alignment/>
    </xf>
    <xf numFmtId="43" fontId="3" fillId="0" borderId="9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43" fontId="9" fillId="0" borderId="9" xfId="0" applyNumberFormat="1" applyFont="1" applyBorder="1" applyAlignment="1">
      <alignment/>
    </xf>
    <xf numFmtId="0" fontId="9" fillId="0" borderId="8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9" fillId="0" borderId="4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88" fontId="9" fillId="0" borderId="11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188" fontId="9" fillId="0" borderId="9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43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88" fontId="3" fillId="0" borderId="9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/>
    </xf>
    <xf numFmtId="0" fontId="3" fillId="0" borderId="8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0" fontId="3" fillId="0" borderId="5" xfId="0" applyFont="1" applyBorder="1" applyAlignment="1">
      <alignment/>
    </xf>
    <xf numFmtId="190" fontId="9" fillId="0" borderId="9" xfId="0" applyNumberFormat="1" applyFont="1" applyBorder="1" applyAlignment="1">
      <alignment horizontal="right"/>
    </xf>
  </cellXfs>
  <cellStyles count="9">
    <cellStyle name="Normal" xfId="0"/>
    <cellStyle name="Followed Hyperlink" xfId="15"/>
    <cellStyle name="Hyperlink" xfId="16"/>
    <cellStyle name="Thaihead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876300</xdr:colOff>
      <xdr:row>26</xdr:row>
      <xdr:rowOff>0</xdr:rowOff>
    </xdr:from>
    <xdr:to>
      <xdr:col>15</xdr:col>
      <xdr:colOff>114300</xdr:colOff>
      <xdr:row>26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334500" y="5781675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647700</xdr:colOff>
      <xdr:row>26</xdr:row>
      <xdr:rowOff>0</xdr:rowOff>
    </xdr:from>
    <xdr:to>
      <xdr:col>9</xdr:col>
      <xdr:colOff>190500</xdr:colOff>
      <xdr:row>26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95900" y="57816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876300</xdr:colOff>
      <xdr:row>53</xdr:row>
      <xdr:rowOff>0</xdr:rowOff>
    </xdr:from>
    <xdr:to>
      <xdr:col>15</xdr:col>
      <xdr:colOff>114300</xdr:colOff>
      <xdr:row>53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334500" y="1173480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1438275</xdr:colOff>
      <xdr:row>44</xdr:row>
      <xdr:rowOff>161925</xdr:rowOff>
    </xdr:from>
    <xdr:to>
      <xdr:col>15</xdr:col>
      <xdr:colOff>0</xdr:colOff>
      <xdr:row>53</xdr:row>
      <xdr:rowOff>257175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896475" y="10010775"/>
          <a:ext cx="26670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400" b="1" i="0" u="none" baseline="0"/>
            <a:t>181</a:t>
          </a:r>
        </a:p>
      </xdr:txBody>
    </xdr:sp>
    <xdr:clientData/>
  </xdr:twoCellAnchor>
  <xdr:twoCellAnchor>
    <xdr:from>
      <xdr:col>8</xdr:col>
      <xdr:colOff>647700</xdr:colOff>
      <xdr:row>53</xdr:row>
      <xdr:rowOff>0</xdr:rowOff>
    </xdr:from>
    <xdr:to>
      <xdr:col>9</xdr:col>
      <xdr:colOff>190500</xdr:colOff>
      <xdr:row>53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295900" y="117348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876300</xdr:colOff>
      <xdr:row>81</xdr:row>
      <xdr:rowOff>104775</xdr:rowOff>
    </xdr:from>
    <xdr:to>
      <xdr:col>15</xdr:col>
      <xdr:colOff>114300</xdr:colOff>
      <xdr:row>82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334500" y="17868900"/>
          <a:ext cx="942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647700</xdr:colOff>
      <xdr:row>81</xdr:row>
      <xdr:rowOff>47625</xdr:rowOff>
    </xdr:from>
    <xdr:to>
      <xdr:col>9</xdr:col>
      <xdr:colOff>190500</xdr:colOff>
      <xdr:row>82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295900" y="1781175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876300</xdr:colOff>
      <xdr:row>108</xdr:row>
      <xdr:rowOff>104775</xdr:rowOff>
    </xdr:from>
    <xdr:to>
      <xdr:col>15</xdr:col>
      <xdr:colOff>114300</xdr:colOff>
      <xdr:row>109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9334500" y="23850600"/>
          <a:ext cx="942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647700</xdr:colOff>
      <xdr:row>108</xdr:row>
      <xdr:rowOff>47625</xdr:rowOff>
    </xdr:from>
    <xdr:to>
      <xdr:col>9</xdr:col>
      <xdr:colOff>190500</xdr:colOff>
      <xdr:row>109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295900" y="2379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876300</xdr:colOff>
      <xdr:row>133</xdr:row>
      <xdr:rowOff>104775</xdr:rowOff>
    </xdr:from>
    <xdr:to>
      <xdr:col>15</xdr:col>
      <xdr:colOff>114300</xdr:colOff>
      <xdr:row>135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9334500" y="29432250"/>
          <a:ext cx="9429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647700</xdr:colOff>
      <xdr:row>133</xdr:row>
      <xdr:rowOff>47625</xdr:rowOff>
    </xdr:from>
    <xdr:to>
      <xdr:col>9</xdr:col>
      <xdr:colOff>190500</xdr:colOff>
      <xdr:row>134</xdr:row>
      <xdr:rowOff>190500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295900" y="29375100"/>
          <a:ext cx="1905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1476375</xdr:colOff>
      <xdr:row>0</xdr:row>
      <xdr:rowOff>9525</xdr:rowOff>
    </xdr:from>
    <xdr:to>
      <xdr:col>15</xdr:col>
      <xdr:colOff>295275</xdr:colOff>
      <xdr:row>2</xdr:row>
      <xdr:rowOff>238125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9934575" y="9525"/>
          <a:ext cx="5238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400" b="1" i="0" u="none" baseline="0"/>
            <a:t>180</a:t>
          </a:r>
        </a:p>
      </xdr:txBody>
    </xdr:sp>
    <xdr:clientData/>
  </xdr:twoCellAnchor>
  <xdr:twoCellAnchor>
    <xdr:from>
      <xdr:col>14</xdr:col>
      <xdr:colOff>1428750</xdr:colOff>
      <xdr:row>54</xdr:row>
      <xdr:rowOff>28575</xdr:rowOff>
    </xdr:from>
    <xdr:to>
      <xdr:col>15</xdr:col>
      <xdr:colOff>247650</xdr:colOff>
      <xdr:row>57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9886950" y="12030075"/>
          <a:ext cx="5238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400" b="1" i="0" u="none" baseline="0"/>
            <a:t>182</a:t>
          </a:r>
        </a:p>
      </xdr:txBody>
    </xdr:sp>
    <xdr:clientData/>
  </xdr:twoCellAnchor>
  <xdr:twoCellAnchor>
    <xdr:from>
      <xdr:col>18</xdr:col>
      <xdr:colOff>219075</xdr:colOff>
      <xdr:row>102</xdr:row>
      <xdr:rowOff>180975</xdr:rowOff>
    </xdr:from>
    <xdr:to>
      <xdr:col>18</xdr:col>
      <xdr:colOff>485775</xdr:colOff>
      <xdr:row>111</xdr:row>
      <xdr:rowOff>161925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2144375" y="22669500"/>
          <a:ext cx="26670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400" b="1" i="0" u="none" baseline="0"/>
            <a:t>181</a:t>
          </a:r>
        </a:p>
      </xdr:txBody>
    </xdr:sp>
    <xdr:clientData/>
  </xdr:twoCellAnchor>
  <xdr:twoCellAnchor>
    <xdr:from>
      <xdr:col>14</xdr:col>
      <xdr:colOff>1504950</xdr:colOff>
      <xdr:row>99</xdr:row>
      <xdr:rowOff>104775</xdr:rowOff>
    </xdr:from>
    <xdr:to>
      <xdr:col>15</xdr:col>
      <xdr:colOff>66675</xdr:colOff>
      <xdr:row>109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9963150" y="21964650"/>
          <a:ext cx="26670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400" b="1" i="0" u="none" baseline="0"/>
            <a:t>183</a:t>
          </a:r>
        </a:p>
      </xdr:txBody>
    </xdr:sp>
    <xdr:clientData/>
  </xdr:twoCellAnchor>
  <xdr:twoCellAnchor>
    <xdr:from>
      <xdr:col>14</xdr:col>
      <xdr:colOff>1504950</xdr:colOff>
      <xdr:row>109</xdr:row>
      <xdr:rowOff>9525</xdr:rowOff>
    </xdr:from>
    <xdr:to>
      <xdr:col>15</xdr:col>
      <xdr:colOff>323850</xdr:colOff>
      <xdr:row>111</xdr:row>
      <xdr:rowOff>238125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63150" y="24003000"/>
          <a:ext cx="5238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400" b="1" i="0" u="none" baseline="0"/>
            <a:t>184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SO\My%20Documents\&#3626;&#3606;&#3636;&#3605;&#3636;&#3585;&#3634;&#3619;&#3588;&#3621;&#3633;&#3591;&#3607;&#3657;&#3629;&#3591;&#3606;&#3636;&#3656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รายรับ"/>
      <sheetName val="รายจ่าย"/>
      <sheetName val="Sheet3"/>
    </sheetNames>
    <sheetDataSet>
      <sheetData sheetId="0">
        <row r="92">
          <cell r="BO92">
            <v>0</v>
          </cell>
        </row>
        <row r="99">
          <cell r="BW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5"/>
  <sheetViews>
    <sheetView tabSelected="1" workbookViewId="0" topLeftCell="A1">
      <selection activeCell="A1" sqref="A1"/>
    </sheetView>
  </sheetViews>
  <sheetFormatPr defaultColWidth="9.140625" defaultRowHeight="21.75"/>
  <cols>
    <col min="1" max="1" width="1.7109375" style="79" customWidth="1"/>
    <col min="2" max="2" width="6.00390625" style="79" customWidth="1"/>
    <col min="3" max="3" width="5.28125" style="79" customWidth="1"/>
    <col min="4" max="4" width="13.00390625" style="79" customWidth="1"/>
    <col min="5" max="5" width="12.8515625" style="79" customWidth="1"/>
    <col min="6" max="6" width="10.00390625" style="79" customWidth="1"/>
    <col min="7" max="7" width="10.57421875" style="79" customWidth="1"/>
    <col min="8" max="8" width="10.28125" style="79" customWidth="1"/>
    <col min="9" max="9" width="9.7109375" style="79" customWidth="1"/>
    <col min="10" max="10" width="12.140625" style="79" customWidth="1"/>
    <col min="11" max="11" width="11.57421875" style="79" customWidth="1"/>
    <col min="12" max="12" width="12.00390625" style="79" customWidth="1"/>
    <col min="13" max="13" width="11.00390625" style="79" customWidth="1"/>
    <col min="14" max="14" width="0.71875" style="79" customWidth="1"/>
    <col min="15" max="15" width="25.57421875" style="79" customWidth="1"/>
    <col min="16" max="16" width="8.140625" style="78" customWidth="1"/>
    <col min="17" max="16384" width="9.140625" style="79" customWidth="1"/>
  </cols>
  <sheetData>
    <row r="1" spans="2:16" s="1" customFormat="1" ht="21">
      <c r="B1" s="2" t="s">
        <v>0</v>
      </c>
      <c r="C1" s="3">
        <v>17.3</v>
      </c>
      <c r="D1" s="2" t="s">
        <v>1</v>
      </c>
      <c r="P1" s="4"/>
    </row>
    <row r="2" spans="2:4" s="5" customFormat="1" ht="21">
      <c r="B2" s="6" t="s">
        <v>2</v>
      </c>
      <c r="C2" s="3">
        <v>17.3</v>
      </c>
      <c r="D2" s="6" t="s">
        <v>3</v>
      </c>
    </row>
    <row r="3" spans="4:16" s="7" customFormat="1" ht="20.25" customHeight="1">
      <c r="D3" s="8" t="s">
        <v>4</v>
      </c>
      <c r="E3" s="8"/>
      <c r="F3" s="8"/>
      <c r="G3" s="8"/>
      <c r="P3" s="9"/>
    </row>
    <row r="4" spans="1:16" s="7" customFormat="1" ht="18.75" customHeight="1">
      <c r="A4" s="10" t="s">
        <v>5</v>
      </c>
      <c r="B4" s="11"/>
      <c r="C4" s="11"/>
      <c r="D4" s="12"/>
      <c r="E4" s="13" t="s">
        <v>6</v>
      </c>
      <c r="F4" s="10"/>
      <c r="G4" s="10"/>
      <c r="H4" s="10"/>
      <c r="I4" s="10"/>
      <c r="J4" s="14"/>
      <c r="K4" s="15" t="s">
        <v>7</v>
      </c>
      <c r="L4" s="16"/>
      <c r="M4" s="16"/>
      <c r="N4" s="17" t="s">
        <v>8</v>
      </c>
      <c r="O4" s="18"/>
      <c r="P4" s="9"/>
    </row>
    <row r="5" spans="1:16" s="7" customFormat="1" ht="16.5" customHeight="1">
      <c r="A5" s="19"/>
      <c r="B5" s="19"/>
      <c r="C5" s="19"/>
      <c r="D5" s="20"/>
      <c r="E5" s="21" t="s">
        <v>9</v>
      </c>
      <c r="F5" s="22"/>
      <c r="G5" s="22"/>
      <c r="H5" s="22"/>
      <c r="I5" s="22"/>
      <c r="J5" s="23"/>
      <c r="K5" s="24" t="s">
        <v>10</v>
      </c>
      <c r="L5" s="25"/>
      <c r="M5" s="26"/>
      <c r="N5" s="27"/>
      <c r="O5" s="28"/>
      <c r="P5" s="9"/>
    </row>
    <row r="6" spans="1:16" s="7" customFormat="1" ht="18.75" customHeight="1">
      <c r="A6" s="19"/>
      <c r="B6" s="19"/>
      <c r="C6" s="19"/>
      <c r="D6" s="20"/>
      <c r="E6" s="29"/>
      <c r="F6" s="29"/>
      <c r="G6" s="29"/>
      <c r="H6" s="29"/>
      <c r="I6" s="30"/>
      <c r="J6" s="31"/>
      <c r="K6" s="31"/>
      <c r="L6" s="31" t="s">
        <v>7</v>
      </c>
      <c r="M6" s="31" t="s">
        <v>7</v>
      </c>
      <c r="N6" s="32" t="s">
        <v>11</v>
      </c>
      <c r="O6" s="33"/>
      <c r="P6" s="34"/>
    </row>
    <row r="7" spans="1:16" s="7" customFormat="1" ht="18.75" customHeight="1">
      <c r="A7" s="19"/>
      <c r="B7" s="19"/>
      <c r="C7" s="19"/>
      <c r="D7" s="20"/>
      <c r="E7" s="29" t="s">
        <v>12</v>
      </c>
      <c r="F7" s="29" t="s">
        <v>13</v>
      </c>
      <c r="G7" s="29" t="s">
        <v>14</v>
      </c>
      <c r="H7" s="29" t="s">
        <v>15</v>
      </c>
      <c r="I7" s="29" t="s">
        <v>16</v>
      </c>
      <c r="J7" s="31" t="s">
        <v>17</v>
      </c>
      <c r="K7" s="31" t="s">
        <v>18</v>
      </c>
      <c r="L7" s="31" t="s">
        <v>19</v>
      </c>
      <c r="M7" s="31" t="s">
        <v>20</v>
      </c>
      <c r="N7" s="32" t="s">
        <v>21</v>
      </c>
      <c r="O7" s="33"/>
      <c r="P7" s="34"/>
    </row>
    <row r="8" spans="1:16" s="7" customFormat="1" ht="18.75" customHeight="1">
      <c r="A8" s="19"/>
      <c r="B8" s="19"/>
      <c r="C8" s="19"/>
      <c r="D8" s="20"/>
      <c r="E8" s="29" t="s">
        <v>22</v>
      </c>
      <c r="F8" s="29" t="s">
        <v>23</v>
      </c>
      <c r="G8" s="29" t="s">
        <v>24</v>
      </c>
      <c r="H8" s="29" t="s">
        <v>25</v>
      </c>
      <c r="I8" s="29" t="s">
        <v>26</v>
      </c>
      <c r="J8" s="31" t="s">
        <v>27</v>
      </c>
      <c r="K8" s="31" t="s">
        <v>28</v>
      </c>
      <c r="L8" s="31" t="s">
        <v>29</v>
      </c>
      <c r="M8" s="31" t="s">
        <v>30</v>
      </c>
      <c r="N8" s="32" t="s">
        <v>31</v>
      </c>
      <c r="O8" s="33"/>
      <c r="P8" s="34"/>
    </row>
    <row r="9" spans="1:16" s="7" customFormat="1" ht="18.75" customHeight="1">
      <c r="A9" s="35"/>
      <c r="B9" s="35"/>
      <c r="C9" s="35"/>
      <c r="D9" s="36"/>
      <c r="E9" s="37" t="s">
        <v>32</v>
      </c>
      <c r="F9" s="37" t="s">
        <v>33</v>
      </c>
      <c r="G9" s="37"/>
      <c r="H9" s="37" t="s">
        <v>34</v>
      </c>
      <c r="I9" s="37"/>
      <c r="J9" s="37"/>
      <c r="K9" s="37" t="s">
        <v>10</v>
      </c>
      <c r="L9" s="38" t="s">
        <v>35</v>
      </c>
      <c r="M9" s="37" t="s">
        <v>36</v>
      </c>
      <c r="N9" s="39"/>
      <c r="O9" s="40"/>
      <c r="P9" s="9"/>
    </row>
    <row r="10" spans="1:15" s="46" customFormat="1" ht="18.75" customHeight="1">
      <c r="A10" s="41" t="s">
        <v>37</v>
      </c>
      <c r="B10" s="41"/>
      <c r="C10" s="41"/>
      <c r="D10" s="42"/>
      <c r="E10" s="43">
        <f aca="true" t="shared" si="0" ref="E10:M10">SUM(E11,E20,E42,E64,E70,E77,E92,E98,E104,E121)</f>
        <v>349598739.44</v>
      </c>
      <c r="F10" s="43">
        <f t="shared" si="0"/>
        <v>6347269.779999999</v>
      </c>
      <c r="G10" s="43">
        <f t="shared" si="0"/>
        <v>1350065.3199999998</v>
      </c>
      <c r="H10" s="43">
        <f t="shared" si="0"/>
        <v>1143144.38</v>
      </c>
      <c r="I10" s="43">
        <f t="shared" si="0"/>
        <v>6584535.68</v>
      </c>
      <c r="J10" s="43">
        <f t="shared" si="0"/>
        <v>249738428.8</v>
      </c>
      <c r="K10" s="43">
        <f t="shared" si="0"/>
        <v>195342596.28</v>
      </c>
      <c r="L10" s="43">
        <f t="shared" si="0"/>
        <v>162174039.08999997</v>
      </c>
      <c r="M10" s="43">
        <f t="shared" si="0"/>
        <v>13154294.27</v>
      </c>
      <c r="N10" s="44"/>
      <c r="O10" s="45" t="s">
        <v>38</v>
      </c>
    </row>
    <row r="11" spans="1:16" s="48" customFormat="1" ht="16.5" customHeight="1">
      <c r="A11" s="47" t="s">
        <v>39</v>
      </c>
      <c r="B11" s="47"/>
      <c r="E11" s="49">
        <f aca="true" t="shared" si="1" ref="E11:M11">SUM(E12:E19)</f>
        <v>48306045.93</v>
      </c>
      <c r="F11" s="49">
        <f t="shared" si="1"/>
        <v>1205881.79</v>
      </c>
      <c r="G11" s="49">
        <f t="shared" si="1"/>
        <v>63934.869999999995</v>
      </c>
      <c r="H11" s="49">
        <f t="shared" si="1"/>
        <v>87414</v>
      </c>
      <c r="I11" s="49">
        <f t="shared" si="1"/>
        <v>850618.13</v>
      </c>
      <c r="J11" s="49">
        <f t="shared" si="1"/>
        <v>42817535.39</v>
      </c>
      <c r="K11" s="49">
        <f t="shared" si="1"/>
        <v>33722396.09</v>
      </c>
      <c r="L11" s="49">
        <f t="shared" si="1"/>
        <v>32756884</v>
      </c>
      <c r="M11" s="49">
        <f t="shared" si="1"/>
        <v>1662455.14</v>
      </c>
      <c r="N11" s="50"/>
      <c r="O11" s="48" t="s">
        <v>40</v>
      </c>
      <c r="P11" s="50"/>
    </row>
    <row r="12" spans="1:16" s="53" customFormat="1" ht="16.5" customHeight="1">
      <c r="A12" s="51"/>
      <c r="B12" s="52" t="s">
        <v>41</v>
      </c>
      <c r="E12" s="54">
        <v>10365524.1</v>
      </c>
      <c r="F12" s="54">
        <v>326325.38</v>
      </c>
      <c r="G12" s="54">
        <v>10941.75</v>
      </c>
      <c r="H12" s="54">
        <v>0</v>
      </c>
      <c r="I12" s="54">
        <v>115500</v>
      </c>
      <c r="J12" s="54">
        <v>5294129</v>
      </c>
      <c r="K12" s="54">
        <v>4797438.82</v>
      </c>
      <c r="L12" s="54">
        <v>1359165</v>
      </c>
      <c r="M12" s="54">
        <v>227761</v>
      </c>
      <c r="N12" s="52"/>
      <c r="O12" s="53" t="s">
        <v>42</v>
      </c>
      <c r="P12" s="52"/>
    </row>
    <row r="13" spans="1:16" s="53" customFormat="1" ht="16.5" customHeight="1">
      <c r="A13" s="51"/>
      <c r="B13" s="52" t="s">
        <v>43</v>
      </c>
      <c r="E13" s="54">
        <v>4570072.17</v>
      </c>
      <c r="F13" s="54">
        <v>7914</v>
      </c>
      <c r="G13" s="54">
        <v>1307.55</v>
      </c>
      <c r="H13" s="54">
        <v>0</v>
      </c>
      <c r="I13" s="54">
        <v>110072</v>
      </c>
      <c r="J13" s="54">
        <v>6382883.02</v>
      </c>
      <c r="K13" s="54">
        <v>3398869.97</v>
      </c>
      <c r="L13" s="54">
        <v>5460015</v>
      </c>
      <c r="M13" s="54">
        <v>47802</v>
      </c>
      <c r="N13" s="52"/>
      <c r="O13" s="53" t="s">
        <v>44</v>
      </c>
      <c r="P13" s="52"/>
    </row>
    <row r="14" spans="1:16" s="53" customFormat="1" ht="16.5" customHeight="1">
      <c r="A14" s="51"/>
      <c r="B14" s="52" t="s">
        <v>45</v>
      </c>
      <c r="E14" s="54">
        <v>4071835.14</v>
      </c>
      <c r="F14" s="54">
        <v>12464.4</v>
      </c>
      <c r="G14" s="54">
        <v>5836.53</v>
      </c>
      <c r="H14" s="54">
        <v>0</v>
      </c>
      <c r="I14" s="54">
        <v>101800</v>
      </c>
      <c r="J14" s="54">
        <v>5043429</v>
      </c>
      <c r="K14" s="54">
        <v>2513849.41</v>
      </c>
      <c r="L14" s="54">
        <v>4366438</v>
      </c>
      <c r="M14" s="54">
        <v>215643.4</v>
      </c>
      <c r="N14" s="52"/>
      <c r="O14" s="53" t="s">
        <v>46</v>
      </c>
      <c r="P14" s="52"/>
    </row>
    <row r="15" spans="1:16" s="53" customFormat="1" ht="16.5" customHeight="1">
      <c r="A15" s="51"/>
      <c r="B15" s="52" t="s">
        <v>47</v>
      </c>
      <c r="E15" s="54">
        <v>9846220.52</v>
      </c>
      <c r="F15" s="54">
        <v>465447</v>
      </c>
      <c r="G15" s="54">
        <v>16499.12</v>
      </c>
      <c r="H15" s="54">
        <v>0</v>
      </c>
      <c r="I15" s="54">
        <v>183600</v>
      </c>
      <c r="J15" s="54">
        <v>2964667.37</v>
      </c>
      <c r="K15" s="54">
        <v>5973413.31</v>
      </c>
      <c r="L15" s="54">
        <v>7304436</v>
      </c>
      <c r="M15" s="54">
        <v>437719.54</v>
      </c>
      <c r="N15" s="52"/>
      <c r="O15" s="53" t="s">
        <v>48</v>
      </c>
      <c r="P15" s="52"/>
    </row>
    <row r="16" spans="1:16" s="53" customFormat="1" ht="16.5" customHeight="1">
      <c r="A16" s="51"/>
      <c r="B16" s="52" t="s">
        <v>49</v>
      </c>
      <c r="E16" s="54">
        <v>4711899.63</v>
      </c>
      <c r="F16" s="54">
        <v>226367.25</v>
      </c>
      <c r="G16" s="54">
        <v>6092.93</v>
      </c>
      <c r="H16" s="54">
        <v>0</v>
      </c>
      <c r="I16" s="54">
        <v>85383.5</v>
      </c>
      <c r="J16" s="54">
        <v>3337620</v>
      </c>
      <c r="K16" s="54">
        <v>3325111.27</v>
      </c>
      <c r="L16" s="54">
        <v>2104665</v>
      </c>
      <c r="M16" s="54">
        <v>67765</v>
      </c>
      <c r="N16" s="52"/>
      <c r="O16" s="53" t="s">
        <v>50</v>
      </c>
      <c r="P16" s="52"/>
    </row>
    <row r="17" spans="1:16" s="53" customFormat="1" ht="16.5" customHeight="1">
      <c r="A17" s="51"/>
      <c r="B17" s="52" t="s">
        <v>51</v>
      </c>
      <c r="E17" s="54">
        <v>5737966.52</v>
      </c>
      <c r="F17" s="54">
        <v>120325.54</v>
      </c>
      <c r="G17" s="54">
        <v>8738.11</v>
      </c>
      <c r="H17" s="54">
        <v>0</v>
      </c>
      <c r="I17" s="54">
        <v>82800</v>
      </c>
      <c r="J17" s="54">
        <v>10769549</v>
      </c>
      <c r="K17" s="54">
        <v>7621795.69</v>
      </c>
      <c r="L17" s="54">
        <v>6164514</v>
      </c>
      <c r="M17" s="54">
        <v>214491</v>
      </c>
      <c r="N17" s="52"/>
      <c r="O17" s="53" t="s">
        <v>52</v>
      </c>
      <c r="P17" s="52"/>
    </row>
    <row r="18" spans="1:16" s="53" customFormat="1" ht="16.5" customHeight="1">
      <c r="A18" s="51"/>
      <c r="B18" s="52" t="s">
        <v>53</v>
      </c>
      <c r="E18" s="54">
        <v>5304532.49</v>
      </c>
      <c r="F18" s="54">
        <v>18852</v>
      </c>
      <c r="G18" s="54">
        <v>10748.49</v>
      </c>
      <c r="H18" s="54">
        <f>'[1]รายรับ'!$BW$99</f>
        <v>0</v>
      </c>
      <c r="I18" s="54">
        <v>95722.63</v>
      </c>
      <c r="J18" s="54">
        <v>2072142</v>
      </c>
      <c r="K18" s="54">
        <v>3129117.49</v>
      </c>
      <c r="L18" s="54">
        <v>568101</v>
      </c>
      <c r="M18" s="54">
        <v>234633.2</v>
      </c>
      <c r="N18" s="52"/>
      <c r="O18" s="53" t="s">
        <v>54</v>
      </c>
      <c r="P18" s="52"/>
    </row>
    <row r="19" spans="1:16" s="53" customFormat="1" ht="16.5" customHeight="1">
      <c r="A19" s="51"/>
      <c r="B19" s="52" t="s">
        <v>55</v>
      </c>
      <c r="E19" s="54">
        <v>3697995.36</v>
      </c>
      <c r="F19" s="54">
        <v>28186.22</v>
      </c>
      <c r="G19" s="54">
        <v>3770.39</v>
      </c>
      <c r="H19" s="54">
        <v>87414</v>
      </c>
      <c r="I19" s="54">
        <v>75740</v>
      </c>
      <c r="J19" s="54">
        <v>6953116</v>
      </c>
      <c r="K19" s="54">
        <v>2962800.13</v>
      </c>
      <c r="L19" s="54">
        <v>5429550</v>
      </c>
      <c r="M19" s="54">
        <v>216640</v>
      </c>
      <c r="N19" s="52"/>
      <c r="O19" s="53" t="s">
        <v>56</v>
      </c>
      <c r="P19" s="52"/>
    </row>
    <row r="20" spans="1:16" s="48" customFormat="1" ht="16.5" customHeight="1">
      <c r="A20" s="50" t="s">
        <v>57</v>
      </c>
      <c r="B20" s="50"/>
      <c r="E20" s="49">
        <f aca="true" t="shared" si="2" ref="E20:M20">E21+E22+E23+E24+E25+E26+E37+E38+E39+E40+E41</f>
        <v>44654327.13</v>
      </c>
      <c r="F20" s="49">
        <f t="shared" si="2"/>
        <v>1023555.47</v>
      </c>
      <c r="G20" s="49">
        <f t="shared" si="2"/>
        <v>90045.86</v>
      </c>
      <c r="H20" s="49">
        <f t="shared" si="2"/>
        <v>167.68</v>
      </c>
      <c r="I20" s="49">
        <f t="shared" si="2"/>
        <v>843820</v>
      </c>
      <c r="J20" s="49">
        <f t="shared" si="2"/>
        <v>35000702</v>
      </c>
      <c r="K20" s="49">
        <f t="shared" si="2"/>
        <v>26761371.489999995</v>
      </c>
      <c r="L20" s="49">
        <f t="shared" si="2"/>
        <v>17112164.82</v>
      </c>
      <c r="M20" s="49">
        <f t="shared" si="2"/>
        <v>2454880.26</v>
      </c>
      <c r="N20" s="50"/>
      <c r="O20" s="48" t="s">
        <v>58</v>
      </c>
      <c r="P20" s="50"/>
    </row>
    <row r="21" spans="1:16" s="48" customFormat="1" ht="16.5" customHeight="1">
      <c r="A21" s="50"/>
      <c r="B21" s="52" t="s">
        <v>59</v>
      </c>
      <c r="C21" s="53"/>
      <c r="D21" s="53"/>
      <c r="E21" s="54">
        <v>4751219.65</v>
      </c>
      <c r="F21" s="54">
        <v>233208</v>
      </c>
      <c r="G21" s="54">
        <v>7373.58</v>
      </c>
      <c r="H21" s="54">
        <v>0</v>
      </c>
      <c r="I21" s="54">
        <v>53000</v>
      </c>
      <c r="J21" s="54">
        <v>2491748</v>
      </c>
      <c r="K21" s="54">
        <v>2675327.15</v>
      </c>
      <c r="L21" s="54">
        <v>1229292</v>
      </c>
      <c r="M21" s="54">
        <v>135206</v>
      </c>
      <c r="N21" s="52"/>
      <c r="O21" s="53" t="s">
        <v>60</v>
      </c>
      <c r="P21" s="50"/>
    </row>
    <row r="22" spans="1:16" s="53" customFormat="1" ht="16.5" customHeight="1">
      <c r="A22" s="52"/>
      <c r="B22" s="52" t="s">
        <v>61</v>
      </c>
      <c r="E22" s="54">
        <v>5138837.23</v>
      </c>
      <c r="F22" s="54">
        <v>30164.97</v>
      </c>
      <c r="G22" s="54">
        <v>9417.24</v>
      </c>
      <c r="H22" s="54">
        <v>0</v>
      </c>
      <c r="I22" s="54">
        <v>120250</v>
      </c>
      <c r="J22" s="54">
        <v>3157523</v>
      </c>
      <c r="K22" s="54">
        <v>3067843.13</v>
      </c>
      <c r="L22" s="54">
        <v>1771717</v>
      </c>
      <c r="M22" s="54">
        <v>129032</v>
      </c>
      <c r="N22" s="52"/>
      <c r="O22" s="53" t="s">
        <v>62</v>
      </c>
      <c r="P22" s="52"/>
    </row>
    <row r="23" spans="1:16" s="53" customFormat="1" ht="16.5" customHeight="1">
      <c r="A23" s="52"/>
      <c r="B23" s="52" t="s">
        <v>63</v>
      </c>
      <c r="E23" s="54">
        <v>4218407.32</v>
      </c>
      <c r="F23" s="54">
        <v>22794</v>
      </c>
      <c r="G23" s="54">
        <v>14703.02</v>
      </c>
      <c r="H23" s="54">
        <v>0</v>
      </c>
      <c r="I23" s="54">
        <v>79200</v>
      </c>
      <c r="J23" s="54">
        <v>3952381</v>
      </c>
      <c r="K23" s="54">
        <v>1901813.44</v>
      </c>
      <c r="L23" s="54">
        <v>1242885</v>
      </c>
      <c r="M23" s="54">
        <v>142650.8</v>
      </c>
      <c r="N23" s="52"/>
      <c r="O23" s="53" t="s">
        <v>64</v>
      </c>
      <c r="P23" s="52"/>
    </row>
    <row r="24" spans="1:16" s="53" customFormat="1" ht="16.5" customHeight="1">
      <c r="A24" s="52"/>
      <c r="B24" s="52" t="s">
        <v>65</v>
      </c>
      <c r="E24" s="54">
        <v>3045159.3</v>
      </c>
      <c r="F24" s="54">
        <v>6420.5</v>
      </c>
      <c r="G24" s="54">
        <v>3394.97</v>
      </c>
      <c r="H24" s="54">
        <v>0</v>
      </c>
      <c r="I24" s="54">
        <v>58500</v>
      </c>
      <c r="J24" s="54">
        <v>2094301</v>
      </c>
      <c r="K24" s="54">
        <v>1709110.92</v>
      </c>
      <c r="L24" s="54">
        <v>1591400</v>
      </c>
      <c r="M24" s="54">
        <v>35739</v>
      </c>
      <c r="N24" s="52"/>
      <c r="O24" s="53" t="s">
        <v>66</v>
      </c>
      <c r="P24" s="52"/>
    </row>
    <row r="25" spans="1:16" s="53" customFormat="1" ht="16.5" customHeight="1">
      <c r="A25" s="52"/>
      <c r="B25" s="52" t="s">
        <v>67</v>
      </c>
      <c r="E25" s="54">
        <v>3555818.75</v>
      </c>
      <c r="F25" s="54">
        <v>157043.5</v>
      </c>
      <c r="G25" s="54">
        <v>4734.18</v>
      </c>
      <c r="H25" s="54">
        <v>0</v>
      </c>
      <c r="I25" s="54">
        <v>177000</v>
      </c>
      <c r="J25" s="54">
        <v>3053935</v>
      </c>
      <c r="K25" s="54">
        <v>2293897.78</v>
      </c>
      <c r="L25" s="54">
        <v>1349833</v>
      </c>
      <c r="M25" s="54">
        <v>127170.3</v>
      </c>
      <c r="N25" s="52"/>
      <c r="O25" s="53" t="s">
        <v>68</v>
      </c>
      <c r="P25" s="52"/>
    </row>
    <row r="26" spans="1:16" s="53" customFormat="1" ht="16.5" customHeight="1">
      <c r="A26" s="55"/>
      <c r="B26" s="55" t="s">
        <v>69</v>
      </c>
      <c r="C26" s="55"/>
      <c r="D26" s="55"/>
      <c r="E26" s="56">
        <v>6293605.27</v>
      </c>
      <c r="F26" s="56">
        <v>300715.5</v>
      </c>
      <c r="G26" s="56">
        <v>27506.3</v>
      </c>
      <c r="H26" s="56">
        <v>0</v>
      </c>
      <c r="I26" s="56">
        <v>62748</v>
      </c>
      <c r="J26" s="56">
        <v>2769703</v>
      </c>
      <c r="K26" s="56">
        <v>3644918.3</v>
      </c>
      <c r="L26" s="56">
        <v>969127.5</v>
      </c>
      <c r="M26" s="56">
        <v>322162.5</v>
      </c>
      <c r="N26" s="55"/>
      <c r="O26" s="55" t="s">
        <v>70</v>
      </c>
      <c r="P26" s="52"/>
    </row>
    <row r="27" spans="1:16" s="57" customFormat="1" ht="15.75" customHeight="1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</row>
    <row r="28" spans="2:16" s="1" customFormat="1" ht="21">
      <c r="B28" s="2" t="s">
        <v>0</v>
      </c>
      <c r="C28" s="3">
        <v>17.3</v>
      </c>
      <c r="D28" s="2" t="s">
        <v>71</v>
      </c>
      <c r="P28" s="4"/>
    </row>
    <row r="29" spans="2:4" s="5" customFormat="1" ht="21">
      <c r="B29" s="6" t="s">
        <v>2</v>
      </c>
      <c r="C29" s="3">
        <v>17.3</v>
      </c>
      <c r="D29" s="6" t="s">
        <v>3</v>
      </c>
    </row>
    <row r="30" spans="4:16" s="7" customFormat="1" ht="20.25" customHeight="1">
      <c r="D30" s="8" t="s">
        <v>72</v>
      </c>
      <c r="E30" s="8"/>
      <c r="F30" s="8"/>
      <c r="G30" s="8"/>
      <c r="P30" s="9"/>
    </row>
    <row r="31" spans="1:16" s="7" customFormat="1" ht="18.75" customHeight="1">
      <c r="A31" s="10" t="s">
        <v>5</v>
      </c>
      <c r="B31" s="11"/>
      <c r="C31" s="11"/>
      <c r="D31" s="12"/>
      <c r="E31" s="13" t="s">
        <v>6</v>
      </c>
      <c r="F31" s="10"/>
      <c r="G31" s="10"/>
      <c r="H31" s="10"/>
      <c r="I31" s="10"/>
      <c r="J31" s="14"/>
      <c r="K31" s="15" t="s">
        <v>7</v>
      </c>
      <c r="L31" s="16"/>
      <c r="M31" s="16"/>
      <c r="N31" s="17" t="s">
        <v>8</v>
      </c>
      <c r="O31" s="18"/>
      <c r="P31" s="9"/>
    </row>
    <row r="32" spans="1:16" s="7" customFormat="1" ht="16.5" customHeight="1">
      <c r="A32" s="19"/>
      <c r="B32" s="19"/>
      <c r="C32" s="19"/>
      <c r="D32" s="20"/>
      <c r="E32" s="21" t="s">
        <v>9</v>
      </c>
      <c r="F32" s="22"/>
      <c r="G32" s="22"/>
      <c r="H32" s="22"/>
      <c r="I32" s="22"/>
      <c r="J32" s="23"/>
      <c r="K32" s="24" t="s">
        <v>10</v>
      </c>
      <c r="L32" s="25"/>
      <c r="M32" s="26"/>
      <c r="N32" s="27"/>
      <c r="O32" s="28"/>
      <c r="P32" s="9"/>
    </row>
    <row r="33" spans="1:16" s="7" customFormat="1" ht="18.75" customHeight="1">
      <c r="A33" s="19"/>
      <c r="B33" s="19"/>
      <c r="C33" s="19"/>
      <c r="D33" s="20"/>
      <c r="E33" s="29"/>
      <c r="F33" s="29"/>
      <c r="G33" s="29"/>
      <c r="H33" s="29"/>
      <c r="I33" s="30"/>
      <c r="J33" s="31"/>
      <c r="K33" s="31"/>
      <c r="L33" s="31" t="s">
        <v>7</v>
      </c>
      <c r="M33" s="31" t="s">
        <v>7</v>
      </c>
      <c r="N33" s="32" t="s">
        <v>11</v>
      </c>
      <c r="O33" s="33"/>
      <c r="P33" s="34"/>
    </row>
    <row r="34" spans="1:16" s="7" customFormat="1" ht="18.75" customHeight="1">
      <c r="A34" s="19"/>
      <c r="B34" s="19"/>
      <c r="C34" s="19"/>
      <c r="D34" s="20"/>
      <c r="E34" s="29" t="s">
        <v>12</v>
      </c>
      <c r="F34" s="29" t="s">
        <v>13</v>
      </c>
      <c r="G34" s="29" t="s">
        <v>14</v>
      </c>
      <c r="H34" s="29" t="s">
        <v>15</v>
      </c>
      <c r="I34" s="29" t="s">
        <v>16</v>
      </c>
      <c r="J34" s="31" t="s">
        <v>17</v>
      </c>
      <c r="K34" s="31" t="s">
        <v>18</v>
      </c>
      <c r="L34" s="31" t="s">
        <v>19</v>
      </c>
      <c r="M34" s="31" t="s">
        <v>20</v>
      </c>
      <c r="N34" s="32" t="s">
        <v>21</v>
      </c>
      <c r="O34" s="33"/>
      <c r="P34" s="34"/>
    </row>
    <row r="35" spans="1:16" s="7" customFormat="1" ht="18.75" customHeight="1">
      <c r="A35" s="19"/>
      <c r="B35" s="19"/>
      <c r="C35" s="19"/>
      <c r="D35" s="20"/>
      <c r="E35" s="29" t="s">
        <v>22</v>
      </c>
      <c r="F35" s="29" t="s">
        <v>23</v>
      </c>
      <c r="G35" s="29" t="s">
        <v>24</v>
      </c>
      <c r="H35" s="29" t="s">
        <v>25</v>
      </c>
      <c r="I35" s="29" t="s">
        <v>26</v>
      </c>
      <c r="J35" s="31" t="s">
        <v>27</v>
      </c>
      <c r="K35" s="31" t="s">
        <v>28</v>
      </c>
      <c r="L35" s="31" t="s">
        <v>29</v>
      </c>
      <c r="M35" s="31" t="s">
        <v>30</v>
      </c>
      <c r="N35" s="32" t="s">
        <v>31</v>
      </c>
      <c r="O35" s="33"/>
      <c r="P35" s="34"/>
    </row>
    <row r="36" spans="1:16" s="7" customFormat="1" ht="18.75" customHeight="1">
      <c r="A36" s="35"/>
      <c r="B36" s="35"/>
      <c r="C36" s="35"/>
      <c r="D36" s="36"/>
      <c r="E36" s="37" t="s">
        <v>32</v>
      </c>
      <c r="F36" s="37" t="s">
        <v>33</v>
      </c>
      <c r="G36" s="37"/>
      <c r="H36" s="37" t="s">
        <v>34</v>
      </c>
      <c r="I36" s="37"/>
      <c r="J36" s="37"/>
      <c r="K36" s="37" t="s">
        <v>10</v>
      </c>
      <c r="L36" s="38" t="s">
        <v>35</v>
      </c>
      <c r="M36" s="37" t="s">
        <v>36</v>
      </c>
      <c r="N36" s="39"/>
      <c r="O36" s="40"/>
      <c r="P36" s="9"/>
    </row>
    <row r="37" spans="1:15" s="64" customFormat="1" ht="16.5" customHeight="1">
      <c r="A37" s="58"/>
      <c r="B37" s="59" t="s">
        <v>73</v>
      </c>
      <c r="C37" s="60"/>
      <c r="D37" s="61"/>
      <c r="E37" s="62">
        <v>3497335.53</v>
      </c>
      <c r="F37" s="62">
        <v>60180</v>
      </c>
      <c r="G37" s="62">
        <v>1900.88</v>
      </c>
      <c r="H37" s="62">
        <v>167.68</v>
      </c>
      <c r="I37" s="62">
        <v>63500</v>
      </c>
      <c r="J37" s="62">
        <v>4345819</v>
      </c>
      <c r="K37" s="62">
        <v>2310557.75</v>
      </c>
      <c r="L37" s="62">
        <v>465611.32</v>
      </c>
      <c r="M37" s="62">
        <v>469730.62</v>
      </c>
      <c r="N37" s="63"/>
      <c r="O37" s="59" t="s">
        <v>74</v>
      </c>
    </row>
    <row r="38" spans="1:15" s="64" customFormat="1" ht="16.5" customHeight="1">
      <c r="A38" s="65"/>
      <c r="B38" s="65" t="s">
        <v>75</v>
      </c>
      <c r="C38" s="65"/>
      <c r="D38" s="66"/>
      <c r="E38" s="67">
        <v>3284481.12</v>
      </c>
      <c r="F38" s="68">
        <v>30954</v>
      </c>
      <c r="G38" s="68">
        <v>5816.97</v>
      </c>
      <c r="H38" s="68">
        <v>0</v>
      </c>
      <c r="I38" s="68">
        <v>5500</v>
      </c>
      <c r="J38" s="68">
        <v>2306757</v>
      </c>
      <c r="K38" s="68">
        <v>1943550.13</v>
      </c>
      <c r="L38" s="68">
        <v>2805236</v>
      </c>
      <c r="M38" s="68">
        <v>234927</v>
      </c>
      <c r="N38" s="63"/>
      <c r="O38" s="65" t="s">
        <v>76</v>
      </c>
    </row>
    <row r="39" spans="1:15" s="64" customFormat="1" ht="16.5" customHeight="1">
      <c r="A39" s="65"/>
      <c r="B39" s="65" t="s">
        <v>77</v>
      </c>
      <c r="C39" s="65"/>
      <c r="D39" s="66"/>
      <c r="E39" s="68">
        <v>2679158.62</v>
      </c>
      <c r="F39" s="68">
        <v>855</v>
      </c>
      <c r="G39" s="68">
        <v>3313.19</v>
      </c>
      <c r="H39" s="68">
        <v>0</v>
      </c>
      <c r="I39" s="68">
        <v>96600</v>
      </c>
      <c r="J39" s="68">
        <v>3192326</v>
      </c>
      <c r="K39" s="68">
        <v>1205235.04</v>
      </c>
      <c r="L39" s="68">
        <v>1753357</v>
      </c>
      <c r="M39" s="68">
        <v>95596.04</v>
      </c>
      <c r="N39" s="63"/>
      <c r="O39" s="65" t="s">
        <v>78</v>
      </c>
    </row>
    <row r="40" spans="1:15" s="64" customFormat="1" ht="16.5" customHeight="1">
      <c r="A40" s="65"/>
      <c r="B40" s="65" t="s">
        <v>79</v>
      </c>
      <c r="C40" s="65"/>
      <c r="D40" s="66"/>
      <c r="E40" s="68">
        <v>3416174.74</v>
      </c>
      <c r="F40" s="68">
        <v>10550</v>
      </c>
      <c r="G40" s="68">
        <v>5768.04</v>
      </c>
      <c r="H40" s="68">
        <v>0</v>
      </c>
      <c r="I40" s="68">
        <v>61803</v>
      </c>
      <c r="J40" s="68">
        <v>5266410</v>
      </c>
      <c r="K40" s="68">
        <v>2169261.11</v>
      </c>
      <c r="L40" s="68">
        <v>1755387</v>
      </c>
      <c r="M40" s="68">
        <v>412882</v>
      </c>
      <c r="N40" s="63"/>
      <c r="O40" s="65" t="s">
        <v>80</v>
      </c>
    </row>
    <row r="41" spans="1:15" s="64" customFormat="1" ht="16.5" customHeight="1">
      <c r="A41" s="65"/>
      <c r="B41" s="65" t="s">
        <v>81</v>
      </c>
      <c r="C41" s="65"/>
      <c r="D41" s="66"/>
      <c r="E41" s="68">
        <v>4774129.6</v>
      </c>
      <c r="F41" s="68">
        <v>170670</v>
      </c>
      <c r="G41" s="68">
        <v>6117.49</v>
      </c>
      <c r="H41" s="68">
        <v>0</v>
      </c>
      <c r="I41" s="68">
        <v>65719</v>
      </c>
      <c r="J41" s="68">
        <v>2369799</v>
      </c>
      <c r="K41" s="68">
        <v>3839856.74</v>
      </c>
      <c r="L41" s="68">
        <v>2178319</v>
      </c>
      <c r="M41" s="68">
        <v>349784</v>
      </c>
      <c r="N41" s="63"/>
      <c r="O41" s="65" t="s">
        <v>82</v>
      </c>
    </row>
    <row r="42" spans="1:15" s="73" customFormat="1" ht="16.5" customHeight="1">
      <c r="A42" s="69" t="s">
        <v>83</v>
      </c>
      <c r="B42" s="69"/>
      <c r="C42" s="69"/>
      <c r="D42" s="70"/>
      <c r="E42" s="71">
        <f aca="true" t="shared" si="3" ref="E42:M42">SUM(E43:E52)</f>
        <v>59295164.1</v>
      </c>
      <c r="F42" s="71">
        <f t="shared" si="3"/>
        <v>431039.63</v>
      </c>
      <c r="G42" s="71">
        <f t="shared" si="3"/>
        <v>104253.68</v>
      </c>
      <c r="H42" s="71">
        <f t="shared" si="3"/>
        <v>0</v>
      </c>
      <c r="I42" s="71">
        <f t="shared" si="3"/>
        <v>1002234.0800000001</v>
      </c>
      <c r="J42" s="71">
        <f t="shared" si="3"/>
        <v>33627869</v>
      </c>
      <c r="K42" s="71">
        <f t="shared" si="3"/>
        <v>28911077.790000007</v>
      </c>
      <c r="L42" s="71">
        <f t="shared" si="3"/>
        <v>22847081.57</v>
      </c>
      <c r="M42" s="71">
        <f t="shared" si="3"/>
        <v>1645723.9899999998</v>
      </c>
      <c r="N42" s="72"/>
      <c r="O42" s="69" t="s">
        <v>84</v>
      </c>
    </row>
    <row r="43" spans="1:15" s="64" customFormat="1" ht="16.5" customHeight="1">
      <c r="A43" s="65"/>
      <c r="B43" s="65" t="s">
        <v>85</v>
      </c>
      <c r="C43" s="65"/>
      <c r="D43" s="66"/>
      <c r="E43" s="68">
        <v>6493397.56</v>
      </c>
      <c r="F43" s="68">
        <v>6479</v>
      </c>
      <c r="G43" s="68">
        <v>11028.83</v>
      </c>
      <c r="H43" s="68">
        <v>0</v>
      </c>
      <c r="I43" s="68">
        <v>101500</v>
      </c>
      <c r="J43" s="68">
        <v>2477264</v>
      </c>
      <c r="K43" s="68">
        <v>3494361.57</v>
      </c>
      <c r="L43" s="68">
        <v>2319838.57</v>
      </c>
      <c r="M43" s="68">
        <v>282429</v>
      </c>
      <c r="N43" s="63"/>
      <c r="O43" s="65" t="s">
        <v>86</v>
      </c>
    </row>
    <row r="44" spans="1:15" s="64" customFormat="1" ht="16.5" customHeight="1">
      <c r="A44" s="65"/>
      <c r="B44" s="65" t="s">
        <v>87</v>
      </c>
      <c r="C44" s="65"/>
      <c r="D44" s="66"/>
      <c r="E44" s="68">
        <v>6384861.9</v>
      </c>
      <c r="F44" s="68">
        <v>13314</v>
      </c>
      <c r="G44" s="68">
        <v>12199.86</v>
      </c>
      <c r="H44" s="68">
        <v>0</v>
      </c>
      <c r="I44" s="68">
        <v>84100</v>
      </c>
      <c r="J44" s="68">
        <v>2826819</v>
      </c>
      <c r="K44" s="68">
        <v>2034216.02</v>
      </c>
      <c r="L44" s="68">
        <v>781867</v>
      </c>
      <c r="M44" s="68">
        <v>177261</v>
      </c>
      <c r="N44" s="63"/>
      <c r="O44" s="65" t="s">
        <v>88</v>
      </c>
    </row>
    <row r="45" spans="1:15" s="64" customFormat="1" ht="16.5" customHeight="1">
      <c r="A45" s="65"/>
      <c r="B45" s="65" t="s">
        <v>89</v>
      </c>
      <c r="C45" s="65"/>
      <c r="D45" s="66"/>
      <c r="E45" s="68">
        <v>5848034.02</v>
      </c>
      <c r="F45" s="68">
        <v>52362.75</v>
      </c>
      <c r="G45" s="68">
        <v>12972.74</v>
      </c>
      <c r="H45" s="68">
        <v>0</v>
      </c>
      <c r="I45" s="68">
        <v>71500</v>
      </c>
      <c r="J45" s="68">
        <v>6499946</v>
      </c>
      <c r="K45" s="68">
        <v>3120087.81</v>
      </c>
      <c r="L45" s="68">
        <v>1915789</v>
      </c>
      <c r="M45" s="68">
        <v>188209.7</v>
      </c>
      <c r="N45" s="63"/>
      <c r="O45" s="65" t="s">
        <v>90</v>
      </c>
    </row>
    <row r="46" spans="1:15" s="64" customFormat="1" ht="16.5" customHeight="1">
      <c r="A46" s="65"/>
      <c r="B46" s="65" t="s">
        <v>91</v>
      </c>
      <c r="C46" s="65"/>
      <c r="D46" s="66"/>
      <c r="E46" s="68">
        <v>3095529.35</v>
      </c>
      <c r="F46" s="68">
        <v>5685.88</v>
      </c>
      <c r="G46" s="68">
        <v>4884.65</v>
      </c>
      <c r="H46" s="68">
        <v>0</v>
      </c>
      <c r="I46" s="68">
        <v>147060</v>
      </c>
      <c r="J46" s="68">
        <v>1853801</v>
      </c>
      <c r="K46" s="68">
        <v>1877470.72</v>
      </c>
      <c r="L46" s="68">
        <v>1782481</v>
      </c>
      <c r="M46" s="68">
        <v>203296.5</v>
      </c>
      <c r="N46" s="63"/>
      <c r="O46" s="65" t="s">
        <v>92</v>
      </c>
    </row>
    <row r="47" spans="1:16" s="30" customFormat="1" ht="16.5" customHeight="1">
      <c r="A47" s="65"/>
      <c r="B47" s="65" t="s">
        <v>93</v>
      </c>
      <c r="C47" s="65"/>
      <c r="D47" s="66"/>
      <c r="E47" s="68">
        <v>6159772.32</v>
      </c>
      <c r="F47" s="68">
        <v>23964</v>
      </c>
      <c r="G47" s="68">
        <v>12247.6</v>
      </c>
      <c r="H47" s="68">
        <v>0</v>
      </c>
      <c r="I47" s="68">
        <v>68052</v>
      </c>
      <c r="J47" s="68">
        <v>4818174</v>
      </c>
      <c r="K47" s="68">
        <v>2570839.8</v>
      </c>
      <c r="L47" s="68">
        <v>3667946</v>
      </c>
      <c r="M47" s="68">
        <v>82926</v>
      </c>
      <c r="N47" s="65"/>
      <c r="O47" s="65" t="s">
        <v>94</v>
      </c>
      <c r="P47" s="64"/>
    </row>
    <row r="48" spans="1:16" s="30" customFormat="1" ht="16.5" customHeight="1">
      <c r="A48" s="65"/>
      <c r="B48" s="65" t="s">
        <v>95</v>
      </c>
      <c r="C48" s="65"/>
      <c r="D48" s="66"/>
      <c r="E48" s="68">
        <v>7049218.02</v>
      </c>
      <c r="F48" s="68">
        <v>4653</v>
      </c>
      <c r="G48" s="68">
        <v>9535.3</v>
      </c>
      <c r="H48" s="68">
        <v>0</v>
      </c>
      <c r="I48" s="68">
        <v>62451.78</v>
      </c>
      <c r="J48" s="68">
        <v>2636949</v>
      </c>
      <c r="K48" s="68">
        <v>3981525.28</v>
      </c>
      <c r="L48" s="68">
        <v>3857510</v>
      </c>
      <c r="M48" s="68">
        <v>243154.64</v>
      </c>
      <c r="N48" s="65"/>
      <c r="O48" s="65" t="s">
        <v>96</v>
      </c>
      <c r="P48" s="64"/>
    </row>
    <row r="49" spans="1:16" s="30" customFormat="1" ht="16.5" customHeight="1">
      <c r="A49" s="65"/>
      <c r="B49" s="65" t="s">
        <v>97</v>
      </c>
      <c r="C49" s="65"/>
      <c r="D49" s="66"/>
      <c r="E49" s="68">
        <v>7553977.67</v>
      </c>
      <c r="F49" s="68">
        <v>12392.5</v>
      </c>
      <c r="G49" s="68">
        <v>10570.56</v>
      </c>
      <c r="H49" s="68">
        <v>0</v>
      </c>
      <c r="I49" s="68">
        <v>220400.3</v>
      </c>
      <c r="J49" s="68">
        <v>2419770</v>
      </c>
      <c r="K49" s="68">
        <v>3030315.92</v>
      </c>
      <c r="L49" s="68">
        <v>4530397</v>
      </c>
      <c r="M49" s="68">
        <v>90770.65</v>
      </c>
      <c r="N49" s="65"/>
      <c r="O49" s="65" t="s">
        <v>98</v>
      </c>
      <c r="P49" s="64"/>
    </row>
    <row r="50" spans="1:16" s="30" customFormat="1" ht="16.5" customHeight="1">
      <c r="A50" s="65"/>
      <c r="B50" s="65" t="s">
        <v>99</v>
      </c>
      <c r="C50" s="65"/>
      <c r="D50" s="66"/>
      <c r="E50" s="68">
        <v>3516165.12</v>
      </c>
      <c r="F50" s="68">
        <v>20369</v>
      </c>
      <c r="G50" s="68">
        <v>8225.88</v>
      </c>
      <c r="H50" s="68">
        <v>0</v>
      </c>
      <c r="I50" s="68">
        <v>30000</v>
      </c>
      <c r="J50" s="68">
        <v>3780015</v>
      </c>
      <c r="K50" s="68">
        <v>2488432.55</v>
      </c>
      <c r="L50" s="68">
        <v>1727907</v>
      </c>
      <c r="M50" s="68">
        <v>131982</v>
      </c>
      <c r="N50" s="65"/>
      <c r="O50" s="65" t="s">
        <v>100</v>
      </c>
      <c r="P50" s="64"/>
    </row>
    <row r="51" spans="1:16" s="30" customFormat="1" ht="16.5" customHeight="1">
      <c r="A51" s="65"/>
      <c r="B51" s="65" t="s">
        <v>101</v>
      </c>
      <c r="C51" s="65"/>
      <c r="D51" s="66"/>
      <c r="E51" s="68">
        <v>7395229.25</v>
      </c>
      <c r="F51" s="68">
        <v>269322</v>
      </c>
      <c r="G51" s="68">
        <v>15893.47</v>
      </c>
      <c r="H51" s="68">
        <v>0</v>
      </c>
      <c r="I51" s="68">
        <v>94370</v>
      </c>
      <c r="J51" s="68">
        <v>3132332</v>
      </c>
      <c r="K51" s="68">
        <v>4304223.59</v>
      </c>
      <c r="L51" s="68">
        <v>330790</v>
      </c>
      <c r="M51" s="68">
        <v>180761</v>
      </c>
      <c r="N51" s="65"/>
      <c r="O51" s="65" t="s">
        <v>102</v>
      </c>
      <c r="P51" s="64"/>
    </row>
    <row r="52" spans="1:16" s="30" customFormat="1" ht="16.5" customHeight="1">
      <c r="A52" s="65"/>
      <c r="B52" s="65" t="s">
        <v>103</v>
      </c>
      <c r="C52" s="65"/>
      <c r="D52" s="66"/>
      <c r="E52" s="68">
        <v>5798978.89</v>
      </c>
      <c r="F52" s="68">
        <v>22497.5</v>
      </c>
      <c r="G52" s="68">
        <v>6694.79</v>
      </c>
      <c r="H52" s="68">
        <v>0</v>
      </c>
      <c r="I52" s="68">
        <v>122800</v>
      </c>
      <c r="J52" s="68">
        <v>3182799</v>
      </c>
      <c r="K52" s="68">
        <v>2009604.53</v>
      </c>
      <c r="L52" s="68">
        <v>1932556</v>
      </c>
      <c r="M52" s="68">
        <v>64933.5</v>
      </c>
      <c r="N52" s="65"/>
      <c r="O52" s="65" t="s">
        <v>104</v>
      </c>
      <c r="P52" s="64"/>
    </row>
    <row r="53" spans="1:16" s="30" customFormat="1" ht="16.5" customHeight="1">
      <c r="A53" s="74"/>
      <c r="B53" s="74"/>
      <c r="C53" s="74"/>
      <c r="D53" s="75"/>
      <c r="E53" s="76"/>
      <c r="F53" s="76"/>
      <c r="G53" s="76"/>
      <c r="H53" s="76"/>
      <c r="I53" s="76"/>
      <c r="J53" s="76"/>
      <c r="K53" s="76"/>
      <c r="L53" s="76"/>
      <c r="M53" s="76"/>
      <c r="N53" s="74"/>
      <c r="O53" s="74"/>
      <c r="P53" s="64"/>
    </row>
    <row r="54" spans="1:15" ht="21" customHeight="1">
      <c r="A54" s="77"/>
      <c r="B54" s="77"/>
      <c r="C54" s="77"/>
      <c r="D54" s="77"/>
      <c r="E54" s="78"/>
      <c r="F54" s="78"/>
      <c r="G54" s="78"/>
      <c r="H54" s="78"/>
      <c r="I54" s="78"/>
      <c r="J54" s="78"/>
      <c r="K54" s="78"/>
      <c r="L54" s="78"/>
      <c r="M54" s="78"/>
      <c r="N54" s="77"/>
      <c r="O54" s="77"/>
    </row>
    <row r="55" spans="2:16" s="1" customFormat="1" ht="21">
      <c r="B55" s="2" t="s">
        <v>0</v>
      </c>
      <c r="C55" s="3">
        <v>17.3</v>
      </c>
      <c r="D55" s="2" t="s">
        <v>71</v>
      </c>
      <c r="N55" s="2"/>
      <c r="O55" s="2"/>
      <c r="P55" s="4"/>
    </row>
    <row r="56" spans="2:15" s="5" customFormat="1" ht="21">
      <c r="B56" s="6" t="s">
        <v>2</v>
      </c>
      <c r="C56" s="3">
        <v>17.3</v>
      </c>
      <c r="D56" s="6" t="s">
        <v>3</v>
      </c>
      <c r="N56" s="6"/>
      <c r="O56" s="6"/>
    </row>
    <row r="57" spans="4:16" s="7" customFormat="1" ht="20.25" customHeight="1">
      <c r="D57" s="8" t="s">
        <v>72</v>
      </c>
      <c r="E57" s="8"/>
      <c r="F57" s="8"/>
      <c r="G57" s="8"/>
      <c r="N57" s="80"/>
      <c r="O57" s="80"/>
      <c r="P57" s="9"/>
    </row>
    <row r="58" spans="1:16" s="7" customFormat="1" ht="15.75" customHeight="1">
      <c r="A58" s="81" t="s">
        <v>5</v>
      </c>
      <c r="B58" s="82"/>
      <c r="C58" s="82"/>
      <c r="D58" s="83"/>
      <c r="E58" s="13" t="s">
        <v>6</v>
      </c>
      <c r="F58" s="10"/>
      <c r="G58" s="10"/>
      <c r="H58" s="10"/>
      <c r="I58" s="10"/>
      <c r="J58" s="14"/>
      <c r="K58" s="15" t="s">
        <v>7</v>
      </c>
      <c r="L58" s="16"/>
      <c r="M58" s="16"/>
      <c r="N58" s="84" t="s">
        <v>8</v>
      </c>
      <c r="O58" s="85"/>
      <c r="P58" s="9"/>
    </row>
    <row r="59" spans="1:16" s="7" customFormat="1" ht="15.75" customHeight="1">
      <c r="A59" s="86"/>
      <c r="B59" s="86"/>
      <c r="C59" s="86"/>
      <c r="D59" s="87"/>
      <c r="E59" s="21" t="s">
        <v>9</v>
      </c>
      <c r="F59" s="22"/>
      <c r="G59" s="22"/>
      <c r="H59" s="22"/>
      <c r="I59" s="22"/>
      <c r="J59" s="23"/>
      <c r="K59" s="24" t="s">
        <v>10</v>
      </c>
      <c r="L59" s="25"/>
      <c r="M59" s="26"/>
      <c r="N59" s="88"/>
      <c r="O59" s="89"/>
      <c r="P59" s="9"/>
    </row>
    <row r="60" spans="1:16" s="7" customFormat="1" ht="15.75" customHeight="1">
      <c r="A60" s="86"/>
      <c r="B60" s="86"/>
      <c r="C60" s="86"/>
      <c r="D60" s="87"/>
      <c r="E60" s="29"/>
      <c r="F60" s="29"/>
      <c r="G60" s="29"/>
      <c r="H60" s="29"/>
      <c r="I60" s="64"/>
      <c r="J60" s="31"/>
      <c r="K60" s="31"/>
      <c r="L60" s="31" t="s">
        <v>7</v>
      </c>
      <c r="M60" s="31" t="s">
        <v>7</v>
      </c>
      <c r="N60" s="90" t="s">
        <v>11</v>
      </c>
      <c r="O60" s="91"/>
      <c r="P60" s="34"/>
    </row>
    <row r="61" spans="1:16" s="7" customFormat="1" ht="15.75" customHeight="1">
      <c r="A61" s="86"/>
      <c r="B61" s="86"/>
      <c r="C61" s="86"/>
      <c r="D61" s="87"/>
      <c r="E61" s="29" t="s">
        <v>12</v>
      </c>
      <c r="F61" s="29" t="s">
        <v>13</v>
      </c>
      <c r="G61" s="29" t="s">
        <v>14</v>
      </c>
      <c r="H61" s="29" t="s">
        <v>15</v>
      </c>
      <c r="I61" s="29" t="s">
        <v>16</v>
      </c>
      <c r="J61" s="31" t="s">
        <v>17</v>
      </c>
      <c r="K61" s="31" t="s">
        <v>18</v>
      </c>
      <c r="L61" s="31" t="s">
        <v>19</v>
      </c>
      <c r="M61" s="31" t="s">
        <v>20</v>
      </c>
      <c r="N61" s="90" t="s">
        <v>21</v>
      </c>
      <c r="O61" s="91"/>
      <c r="P61" s="34"/>
    </row>
    <row r="62" spans="1:16" s="7" customFormat="1" ht="15.75" customHeight="1">
      <c r="A62" s="86"/>
      <c r="B62" s="86"/>
      <c r="C62" s="86"/>
      <c r="D62" s="87"/>
      <c r="E62" s="29" t="s">
        <v>22</v>
      </c>
      <c r="F62" s="29" t="s">
        <v>23</v>
      </c>
      <c r="G62" s="29" t="s">
        <v>24</v>
      </c>
      <c r="H62" s="29" t="s">
        <v>25</v>
      </c>
      <c r="I62" s="29" t="s">
        <v>26</v>
      </c>
      <c r="J62" s="31" t="s">
        <v>27</v>
      </c>
      <c r="K62" s="31" t="s">
        <v>28</v>
      </c>
      <c r="L62" s="31" t="s">
        <v>29</v>
      </c>
      <c r="M62" s="31" t="s">
        <v>30</v>
      </c>
      <c r="N62" s="90" t="s">
        <v>31</v>
      </c>
      <c r="O62" s="91"/>
      <c r="P62" s="34"/>
    </row>
    <row r="63" spans="1:15" s="9" customFormat="1" ht="15.75" customHeight="1">
      <c r="A63" s="92"/>
      <c r="B63" s="92"/>
      <c r="C63" s="92"/>
      <c r="D63" s="93"/>
      <c r="E63" s="37" t="s">
        <v>32</v>
      </c>
      <c r="F63" s="37" t="s">
        <v>33</v>
      </c>
      <c r="G63" s="37"/>
      <c r="H63" s="37" t="s">
        <v>34</v>
      </c>
      <c r="I63" s="37"/>
      <c r="J63" s="37"/>
      <c r="K63" s="37" t="s">
        <v>10</v>
      </c>
      <c r="L63" s="38" t="s">
        <v>35</v>
      </c>
      <c r="M63" s="37" t="s">
        <v>36</v>
      </c>
      <c r="N63" s="94"/>
      <c r="O63" s="95"/>
    </row>
    <row r="64" spans="1:15" s="73" customFormat="1" ht="16.5" customHeight="1">
      <c r="A64" s="96" t="s">
        <v>105</v>
      </c>
      <c r="B64" s="96"/>
      <c r="C64" s="97"/>
      <c r="D64" s="98"/>
      <c r="E64" s="99">
        <f aca="true" t="shared" si="4" ref="E64:M64">SUM(E65:E69)</f>
        <v>24967634.95</v>
      </c>
      <c r="F64" s="99">
        <f t="shared" si="4"/>
        <v>281228</v>
      </c>
      <c r="G64" s="99">
        <f t="shared" si="4"/>
        <v>336088.34</v>
      </c>
      <c r="H64" s="99">
        <f t="shared" si="4"/>
        <v>462986</v>
      </c>
      <c r="I64" s="99">
        <f t="shared" si="4"/>
        <v>944484.65</v>
      </c>
      <c r="J64" s="99">
        <f t="shared" si="4"/>
        <v>18403407</v>
      </c>
      <c r="K64" s="99">
        <f t="shared" si="4"/>
        <v>12996961.110000001</v>
      </c>
      <c r="L64" s="99">
        <f t="shared" si="4"/>
        <v>12668662</v>
      </c>
      <c r="M64" s="99">
        <f t="shared" si="4"/>
        <v>867066.37</v>
      </c>
      <c r="N64" s="69"/>
      <c r="O64" s="69" t="s">
        <v>106</v>
      </c>
    </row>
    <row r="65" spans="1:15" s="64" customFormat="1" ht="16.5" customHeight="1">
      <c r="A65" s="69"/>
      <c r="B65" s="100" t="s">
        <v>107</v>
      </c>
      <c r="C65" s="97"/>
      <c r="D65" s="98"/>
      <c r="E65" s="68">
        <v>4032902.37</v>
      </c>
      <c r="F65" s="68">
        <v>145450</v>
      </c>
      <c r="G65" s="68">
        <v>307328.82</v>
      </c>
      <c r="H65" s="68">
        <v>462986</v>
      </c>
      <c r="I65" s="68">
        <v>33500</v>
      </c>
      <c r="J65" s="68">
        <v>2689271</v>
      </c>
      <c r="K65" s="68">
        <v>2652125.84</v>
      </c>
      <c r="L65" s="68">
        <v>894850</v>
      </c>
      <c r="M65" s="68">
        <v>58899.5</v>
      </c>
      <c r="N65" s="65"/>
      <c r="O65" s="65" t="s">
        <v>108</v>
      </c>
    </row>
    <row r="66" spans="1:15" s="64" customFormat="1" ht="16.5" customHeight="1">
      <c r="A66" s="69"/>
      <c r="B66" s="100" t="s">
        <v>109</v>
      </c>
      <c r="C66" s="97"/>
      <c r="D66" s="98"/>
      <c r="E66" s="68">
        <v>3987021.43</v>
      </c>
      <c r="F66" s="68">
        <v>29708</v>
      </c>
      <c r="G66" s="68">
        <v>3631.86</v>
      </c>
      <c r="H66" s="68">
        <v>0</v>
      </c>
      <c r="I66" s="68">
        <v>36000</v>
      </c>
      <c r="J66" s="68">
        <v>3425908</v>
      </c>
      <c r="K66" s="68">
        <v>2000657.61</v>
      </c>
      <c r="L66" s="68">
        <v>800320</v>
      </c>
      <c r="M66" s="68">
        <v>160178</v>
      </c>
      <c r="N66" s="65"/>
      <c r="O66" s="65" t="s">
        <v>110</v>
      </c>
    </row>
    <row r="67" spans="1:15" s="64" customFormat="1" ht="16.5" customHeight="1">
      <c r="A67" s="69"/>
      <c r="B67" s="100" t="s">
        <v>111</v>
      </c>
      <c r="C67" s="97"/>
      <c r="D67" s="98"/>
      <c r="E67" s="68">
        <v>3997680.95</v>
      </c>
      <c r="F67" s="68">
        <v>14600</v>
      </c>
      <c r="G67" s="68">
        <v>7977.51</v>
      </c>
      <c r="H67" s="68">
        <v>0</v>
      </c>
      <c r="I67" s="68">
        <v>581934.65</v>
      </c>
      <c r="J67" s="68">
        <v>2553441</v>
      </c>
      <c r="K67" s="68">
        <v>1286371.41</v>
      </c>
      <c r="L67" s="68">
        <v>1869642</v>
      </c>
      <c r="M67" s="68">
        <v>66918</v>
      </c>
      <c r="N67" s="65"/>
      <c r="O67" s="65" t="s">
        <v>112</v>
      </c>
    </row>
    <row r="68" spans="1:15" s="64" customFormat="1" ht="16.5" customHeight="1">
      <c r="A68" s="65"/>
      <c r="B68" s="100" t="s">
        <v>113</v>
      </c>
      <c r="D68" s="101"/>
      <c r="E68" s="68">
        <v>5768363.07</v>
      </c>
      <c r="F68" s="68">
        <v>3160</v>
      </c>
      <c r="G68" s="68">
        <v>8583.12</v>
      </c>
      <c r="H68" s="68">
        <v>0</v>
      </c>
      <c r="I68" s="68">
        <v>209350</v>
      </c>
      <c r="J68" s="68">
        <v>6993756</v>
      </c>
      <c r="K68" s="68">
        <v>4063604.08</v>
      </c>
      <c r="L68" s="68">
        <v>7958950</v>
      </c>
      <c r="M68" s="68">
        <v>409824.87</v>
      </c>
      <c r="N68" s="65"/>
      <c r="O68" s="65" t="s">
        <v>114</v>
      </c>
    </row>
    <row r="69" spans="1:15" s="64" customFormat="1" ht="16.5" customHeight="1">
      <c r="A69" s="65"/>
      <c r="B69" s="100" t="s">
        <v>115</v>
      </c>
      <c r="D69" s="101"/>
      <c r="E69" s="68">
        <v>7181667.13</v>
      </c>
      <c r="F69" s="68">
        <v>88310</v>
      </c>
      <c r="G69" s="68">
        <v>8567.03</v>
      </c>
      <c r="H69" s="68">
        <v>0</v>
      </c>
      <c r="I69" s="68">
        <v>83700</v>
      </c>
      <c r="J69" s="68">
        <v>2741031</v>
      </c>
      <c r="K69" s="68">
        <v>2994202.17</v>
      </c>
      <c r="L69" s="68">
        <v>1144900</v>
      </c>
      <c r="M69" s="68">
        <v>171246</v>
      </c>
      <c r="N69" s="65"/>
      <c r="O69" s="65" t="s">
        <v>116</v>
      </c>
    </row>
    <row r="70" spans="1:15" s="73" customFormat="1" ht="16.5" customHeight="1">
      <c r="A70" s="96" t="s">
        <v>117</v>
      </c>
      <c r="B70" s="96"/>
      <c r="C70" s="97"/>
      <c r="D70" s="98"/>
      <c r="E70" s="102">
        <f aca="true" t="shared" si="5" ref="E70:M70">SUM(E71:E76)</f>
        <v>29726058.58</v>
      </c>
      <c r="F70" s="102">
        <f t="shared" si="5"/>
        <v>906841.08</v>
      </c>
      <c r="G70" s="102">
        <f t="shared" si="5"/>
        <v>528026.03</v>
      </c>
      <c r="H70" s="102">
        <f t="shared" si="5"/>
        <v>503055</v>
      </c>
      <c r="I70" s="102">
        <f t="shared" si="5"/>
        <v>970815.47</v>
      </c>
      <c r="J70" s="102">
        <f t="shared" si="5"/>
        <v>20491873.53</v>
      </c>
      <c r="K70" s="102">
        <f t="shared" si="5"/>
        <v>17882079.419999998</v>
      </c>
      <c r="L70" s="102">
        <f t="shared" si="5"/>
        <v>12346638.16</v>
      </c>
      <c r="M70" s="102">
        <f t="shared" si="5"/>
        <v>1954221.8599999999</v>
      </c>
      <c r="N70" s="69"/>
      <c r="O70" s="69" t="s">
        <v>118</v>
      </c>
    </row>
    <row r="71" spans="1:15" s="64" customFormat="1" ht="16.5" customHeight="1">
      <c r="A71" s="65"/>
      <c r="B71" s="100" t="s">
        <v>119</v>
      </c>
      <c r="D71" s="101"/>
      <c r="E71" s="68">
        <v>4025648.05</v>
      </c>
      <c r="F71" s="68">
        <v>18628</v>
      </c>
      <c r="G71" s="68">
        <v>24609.36</v>
      </c>
      <c r="H71" s="68">
        <v>0</v>
      </c>
      <c r="I71" s="68">
        <v>46000</v>
      </c>
      <c r="J71" s="68">
        <v>3070932</v>
      </c>
      <c r="K71" s="68">
        <v>2804931.22</v>
      </c>
      <c r="L71" s="68">
        <v>2058224</v>
      </c>
      <c r="M71" s="68">
        <v>304458</v>
      </c>
      <c r="N71" s="65"/>
      <c r="O71" s="65" t="s">
        <v>120</v>
      </c>
    </row>
    <row r="72" spans="1:15" s="64" customFormat="1" ht="16.5" customHeight="1">
      <c r="A72" s="65"/>
      <c r="B72" s="100" t="s">
        <v>121</v>
      </c>
      <c r="D72" s="101"/>
      <c r="E72" s="68">
        <v>3318314.02</v>
      </c>
      <c r="F72" s="68">
        <v>3249.5</v>
      </c>
      <c r="G72" s="68">
        <v>7644.85</v>
      </c>
      <c r="H72" s="68">
        <v>0</v>
      </c>
      <c r="I72" s="68">
        <v>165475</v>
      </c>
      <c r="J72" s="68">
        <v>2645769</v>
      </c>
      <c r="K72" s="68">
        <v>1750965.53</v>
      </c>
      <c r="L72" s="68">
        <v>2828687.57</v>
      </c>
      <c r="M72" s="68">
        <v>193633</v>
      </c>
      <c r="N72" s="65"/>
      <c r="O72" s="65" t="s">
        <v>122</v>
      </c>
    </row>
    <row r="73" spans="1:15" s="64" customFormat="1" ht="16.5" customHeight="1">
      <c r="A73" s="65"/>
      <c r="B73" s="100" t="s">
        <v>123</v>
      </c>
      <c r="D73" s="101"/>
      <c r="E73" s="68">
        <v>6861274.84</v>
      </c>
      <c r="F73" s="68">
        <v>44180</v>
      </c>
      <c r="G73" s="68">
        <v>9765.04</v>
      </c>
      <c r="H73" s="68">
        <v>0</v>
      </c>
      <c r="I73" s="68">
        <v>57700</v>
      </c>
      <c r="J73" s="68">
        <v>4931370.36</v>
      </c>
      <c r="K73" s="68">
        <v>3598973.92</v>
      </c>
      <c r="L73" s="68">
        <v>2553214</v>
      </c>
      <c r="M73" s="68">
        <v>598218</v>
      </c>
      <c r="N73" s="65"/>
      <c r="O73" s="65" t="s">
        <v>124</v>
      </c>
    </row>
    <row r="74" spans="1:15" s="64" customFormat="1" ht="16.5" customHeight="1">
      <c r="A74" s="65"/>
      <c r="B74" s="100" t="s">
        <v>125</v>
      </c>
      <c r="D74" s="101"/>
      <c r="E74" s="68">
        <v>6116122.99</v>
      </c>
      <c r="F74" s="68">
        <v>562285.63</v>
      </c>
      <c r="G74" s="68">
        <v>396952.1</v>
      </c>
      <c r="H74" s="68">
        <v>84931</v>
      </c>
      <c r="I74" s="68">
        <v>243250</v>
      </c>
      <c r="J74" s="68">
        <v>2908400</v>
      </c>
      <c r="K74" s="68">
        <v>3919225.99</v>
      </c>
      <c r="L74" s="68">
        <v>1116853</v>
      </c>
      <c r="M74" s="68">
        <v>225028</v>
      </c>
      <c r="N74" s="65"/>
      <c r="O74" s="65" t="s">
        <v>126</v>
      </c>
    </row>
    <row r="75" spans="1:15" s="64" customFormat="1" ht="16.5" customHeight="1">
      <c r="A75" s="65"/>
      <c r="B75" s="100" t="s">
        <v>127</v>
      </c>
      <c r="D75" s="101"/>
      <c r="E75" s="68">
        <v>4379200.58</v>
      </c>
      <c r="F75" s="68">
        <v>4530.95</v>
      </c>
      <c r="G75" s="68">
        <f>'[1]รายรับ'!$BO$92</f>
        <v>0</v>
      </c>
      <c r="H75" s="68">
        <v>0</v>
      </c>
      <c r="I75" s="68">
        <v>90699.66</v>
      </c>
      <c r="J75" s="68">
        <v>4370370.17</v>
      </c>
      <c r="K75" s="68">
        <v>2738393.11</v>
      </c>
      <c r="L75" s="68">
        <v>1905544.59</v>
      </c>
      <c r="M75" s="68">
        <v>228259</v>
      </c>
      <c r="N75" s="65"/>
      <c r="O75" s="65" t="s">
        <v>128</v>
      </c>
    </row>
    <row r="76" spans="1:15" s="64" customFormat="1" ht="16.5" customHeight="1">
      <c r="A76" s="65"/>
      <c r="B76" s="100" t="s">
        <v>129</v>
      </c>
      <c r="D76" s="101"/>
      <c r="E76" s="68">
        <v>5025498.1</v>
      </c>
      <c r="F76" s="68">
        <v>273967</v>
      </c>
      <c r="G76" s="68">
        <v>89054.68</v>
      </c>
      <c r="H76" s="68">
        <v>418124</v>
      </c>
      <c r="I76" s="68">
        <v>367690.81</v>
      </c>
      <c r="J76" s="68">
        <v>2565032</v>
      </c>
      <c r="K76" s="68">
        <v>3069589.65</v>
      </c>
      <c r="L76" s="68">
        <v>1884115</v>
      </c>
      <c r="M76" s="68">
        <v>404625.86</v>
      </c>
      <c r="N76" s="65"/>
      <c r="O76" s="65" t="s">
        <v>130</v>
      </c>
    </row>
    <row r="77" spans="1:16" s="107" customFormat="1" ht="16.5" customHeight="1">
      <c r="A77" s="96" t="s">
        <v>131</v>
      </c>
      <c r="B77" s="96"/>
      <c r="C77" s="103"/>
      <c r="D77" s="104"/>
      <c r="E77" s="102">
        <f>SUM(E78:E81)</f>
        <v>15146249.100000001</v>
      </c>
      <c r="F77" s="102">
        <f>SUM(F78:F81)</f>
        <v>506791.25</v>
      </c>
      <c r="G77" s="102">
        <f>SUM(G78:G81)</f>
        <v>22591.18</v>
      </c>
      <c r="H77" s="102">
        <v>0</v>
      </c>
      <c r="I77" s="125">
        <f>SUM(I78:I81)</f>
        <v>248610.97</v>
      </c>
      <c r="J77" s="102">
        <f>SUM(J78:J81)</f>
        <v>12480431.4</v>
      </c>
      <c r="K77" s="102">
        <f>SUM(K78:K81)</f>
        <v>9326540.79</v>
      </c>
      <c r="L77" s="102">
        <f>SUM(L78:L81)</f>
        <v>9075376</v>
      </c>
      <c r="M77" s="102">
        <f>SUM(M78:M81)</f>
        <v>457430.5</v>
      </c>
      <c r="N77" s="105"/>
      <c r="O77" s="106" t="s">
        <v>132</v>
      </c>
      <c r="P77" s="73"/>
    </row>
    <row r="78" spans="1:16" s="30" customFormat="1" ht="16.5" customHeight="1">
      <c r="A78" s="65"/>
      <c r="B78" s="100" t="s">
        <v>133</v>
      </c>
      <c r="C78" s="64"/>
      <c r="D78" s="101"/>
      <c r="E78" s="68">
        <v>3605888.93</v>
      </c>
      <c r="F78" s="68">
        <v>191287</v>
      </c>
      <c r="G78" s="68">
        <v>5149.53</v>
      </c>
      <c r="H78" s="68">
        <v>0</v>
      </c>
      <c r="I78" s="68">
        <v>27220</v>
      </c>
      <c r="J78" s="68">
        <v>2883981</v>
      </c>
      <c r="K78" s="68">
        <v>2314556.72</v>
      </c>
      <c r="L78" s="68">
        <v>2626325</v>
      </c>
      <c r="M78" s="68">
        <v>278276</v>
      </c>
      <c r="N78" s="65"/>
      <c r="O78" s="65" t="s">
        <v>134</v>
      </c>
      <c r="P78" s="64"/>
    </row>
    <row r="79" spans="1:16" s="30" customFormat="1" ht="16.5" customHeight="1">
      <c r="A79" s="65"/>
      <c r="B79" s="100" t="s">
        <v>135</v>
      </c>
      <c r="C79" s="64"/>
      <c r="D79" s="101"/>
      <c r="E79" s="68">
        <v>3958752.7</v>
      </c>
      <c r="F79" s="68">
        <v>146290.25</v>
      </c>
      <c r="G79" s="68">
        <v>5702.63</v>
      </c>
      <c r="H79" s="68">
        <v>0</v>
      </c>
      <c r="I79" s="68">
        <v>34000</v>
      </c>
      <c r="J79" s="68">
        <v>3897920</v>
      </c>
      <c r="K79" s="68">
        <v>3391818.68</v>
      </c>
      <c r="L79" s="68">
        <v>3397557</v>
      </c>
      <c r="M79" s="68">
        <v>13548</v>
      </c>
      <c r="N79" s="65"/>
      <c r="O79" s="65" t="s">
        <v>136</v>
      </c>
      <c r="P79" s="64"/>
    </row>
    <row r="80" spans="1:16" s="30" customFormat="1" ht="16.5" customHeight="1">
      <c r="A80" s="65"/>
      <c r="B80" s="100" t="s">
        <v>137</v>
      </c>
      <c r="C80" s="64"/>
      <c r="D80" s="101"/>
      <c r="E80" s="68">
        <v>2829520.1</v>
      </c>
      <c r="F80" s="68">
        <v>16094</v>
      </c>
      <c r="G80" s="68">
        <v>5241.85</v>
      </c>
      <c r="H80" s="68">
        <v>0</v>
      </c>
      <c r="I80" s="68">
        <v>68540.97</v>
      </c>
      <c r="J80" s="68">
        <v>1829277</v>
      </c>
      <c r="K80" s="68">
        <v>1282741.6</v>
      </c>
      <c r="L80" s="68">
        <v>1948372</v>
      </c>
      <c r="M80" s="68">
        <v>46573.5</v>
      </c>
      <c r="N80" s="65"/>
      <c r="O80" s="65" t="s">
        <v>138</v>
      </c>
      <c r="P80" s="64"/>
    </row>
    <row r="81" spans="1:16" s="30" customFormat="1" ht="16.5" customHeight="1">
      <c r="A81" s="74"/>
      <c r="B81" s="108" t="s">
        <v>139</v>
      </c>
      <c r="C81" s="109"/>
      <c r="D81" s="110"/>
      <c r="E81" s="111">
        <v>4752087.37</v>
      </c>
      <c r="F81" s="111">
        <v>153120</v>
      </c>
      <c r="G81" s="111">
        <v>6497.17</v>
      </c>
      <c r="H81" s="111">
        <v>0</v>
      </c>
      <c r="I81" s="111">
        <v>118850</v>
      </c>
      <c r="J81" s="111">
        <v>3869253.4</v>
      </c>
      <c r="K81" s="111">
        <v>2337423.79</v>
      </c>
      <c r="L81" s="111">
        <v>1103122</v>
      </c>
      <c r="M81" s="111">
        <v>119033</v>
      </c>
      <c r="N81" s="74"/>
      <c r="O81" s="74" t="s">
        <v>140</v>
      </c>
      <c r="P81" s="64"/>
    </row>
    <row r="82" spans="1:16" s="7" customFormat="1" ht="18" customHeight="1">
      <c r="A82" s="6"/>
      <c r="B82" s="112"/>
      <c r="F82" s="9"/>
      <c r="G82" s="9"/>
      <c r="H82" s="9"/>
      <c r="I82" s="113"/>
      <c r="P82" s="9"/>
    </row>
    <row r="83" spans="2:16" s="1" customFormat="1" ht="21">
      <c r="B83" s="2" t="s">
        <v>0</v>
      </c>
      <c r="C83" s="3">
        <v>17.3</v>
      </c>
      <c r="D83" s="2" t="s">
        <v>71</v>
      </c>
      <c r="P83" s="4"/>
    </row>
    <row r="84" spans="2:4" s="5" customFormat="1" ht="21">
      <c r="B84" s="6" t="s">
        <v>2</v>
      </c>
      <c r="C84" s="3">
        <v>17.3</v>
      </c>
      <c r="D84" s="6" t="s">
        <v>3</v>
      </c>
    </row>
    <row r="85" spans="4:16" s="7" customFormat="1" ht="20.25" customHeight="1">
      <c r="D85" s="8" t="s">
        <v>72</v>
      </c>
      <c r="E85" s="8"/>
      <c r="F85" s="8"/>
      <c r="G85" s="8"/>
      <c r="P85" s="9"/>
    </row>
    <row r="86" spans="1:16" s="7" customFormat="1" ht="18.75" customHeight="1">
      <c r="A86" s="10" t="s">
        <v>5</v>
      </c>
      <c r="B86" s="11"/>
      <c r="C86" s="11"/>
      <c r="D86" s="12"/>
      <c r="E86" s="13" t="s">
        <v>6</v>
      </c>
      <c r="F86" s="10"/>
      <c r="G86" s="10"/>
      <c r="H86" s="10"/>
      <c r="I86" s="10"/>
      <c r="J86" s="14"/>
      <c r="K86" s="15" t="s">
        <v>7</v>
      </c>
      <c r="L86" s="16"/>
      <c r="M86" s="16"/>
      <c r="N86" s="17" t="s">
        <v>8</v>
      </c>
      <c r="O86" s="18"/>
      <c r="P86" s="9"/>
    </row>
    <row r="87" spans="1:16" s="7" customFormat="1" ht="16.5" customHeight="1">
      <c r="A87" s="19"/>
      <c r="B87" s="19"/>
      <c r="C87" s="19"/>
      <c r="D87" s="20"/>
      <c r="E87" s="21" t="s">
        <v>9</v>
      </c>
      <c r="F87" s="22"/>
      <c r="G87" s="22"/>
      <c r="H87" s="22"/>
      <c r="I87" s="22"/>
      <c r="J87" s="23"/>
      <c r="K87" s="24" t="s">
        <v>10</v>
      </c>
      <c r="L87" s="25"/>
      <c r="M87" s="26"/>
      <c r="N87" s="27"/>
      <c r="O87" s="28"/>
      <c r="P87" s="9"/>
    </row>
    <row r="88" spans="1:16" s="7" customFormat="1" ht="18.75" customHeight="1">
      <c r="A88" s="19"/>
      <c r="B88" s="19"/>
      <c r="C88" s="19"/>
      <c r="D88" s="20"/>
      <c r="E88" s="29"/>
      <c r="F88" s="29"/>
      <c r="G88" s="29"/>
      <c r="H88" s="29"/>
      <c r="I88" s="30"/>
      <c r="J88" s="31"/>
      <c r="K88" s="31"/>
      <c r="L88" s="31" t="s">
        <v>7</v>
      </c>
      <c r="M88" s="31" t="s">
        <v>7</v>
      </c>
      <c r="N88" s="32" t="s">
        <v>11</v>
      </c>
      <c r="O88" s="33"/>
      <c r="P88" s="34"/>
    </row>
    <row r="89" spans="1:16" s="7" customFormat="1" ht="18.75" customHeight="1">
      <c r="A89" s="19"/>
      <c r="B89" s="19"/>
      <c r="C89" s="19"/>
      <c r="D89" s="20"/>
      <c r="E89" s="29" t="s">
        <v>12</v>
      </c>
      <c r="F89" s="29" t="s">
        <v>13</v>
      </c>
      <c r="G89" s="29" t="s">
        <v>14</v>
      </c>
      <c r="H89" s="29" t="s">
        <v>15</v>
      </c>
      <c r="I89" s="29" t="s">
        <v>16</v>
      </c>
      <c r="J89" s="31" t="s">
        <v>17</v>
      </c>
      <c r="K89" s="31" t="s">
        <v>18</v>
      </c>
      <c r="L89" s="31" t="s">
        <v>19</v>
      </c>
      <c r="M89" s="31" t="s">
        <v>20</v>
      </c>
      <c r="N89" s="32" t="s">
        <v>21</v>
      </c>
      <c r="O89" s="33"/>
      <c r="P89" s="34"/>
    </row>
    <row r="90" spans="1:16" s="7" customFormat="1" ht="18.75" customHeight="1">
      <c r="A90" s="19"/>
      <c r="B90" s="19"/>
      <c r="C90" s="19"/>
      <c r="D90" s="20"/>
      <c r="E90" s="29" t="s">
        <v>22</v>
      </c>
      <c r="F90" s="29" t="s">
        <v>23</v>
      </c>
      <c r="G90" s="29" t="s">
        <v>24</v>
      </c>
      <c r="H90" s="29" t="s">
        <v>25</v>
      </c>
      <c r="I90" s="29" t="s">
        <v>26</v>
      </c>
      <c r="J90" s="31" t="s">
        <v>27</v>
      </c>
      <c r="K90" s="31" t="s">
        <v>28</v>
      </c>
      <c r="L90" s="31" t="s">
        <v>29</v>
      </c>
      <c r="M90" s="31" t="s">
        <v>30</v>
      </c>
      <c r="N90" s="32" t="s">
        <v>31</v>
      </c>
      <c r="O90" s="33"/>
      <c r="P90" s="34"/>
    </row>
    <row r="91" spans="1:16" s="7" customFormat="1" ht="18.75" customHeight="1">
      <c r="A91" s="35"/>
      <c r="B91" s="35"/>
      <c r="C91" s="35"/>
      <c r="D91" s="36"/>
      <c r="E91" s="37" t="s">
        <v>32</v>
      </c>
      <c r="F91" s="37" t="s">
        <v>33</v>
      </c>
      <c r="G91" s="37"/>
      <c r="H91" s="37" t="s">
        <v>34</v>
      </c>
      <c r="I91" s="37"/>
      <c r="J91" s="37"/>
      <c r="K91" s="37" t="s">
        <v>10</v>
      </c>
      <c r="L91" s="38" t="s">
        <v>35</v>
      </c>
      <c r="M91" s="37" t="s">
        <v>36</v>
      </c>
      <c r="N91" s="39"/>
      <c r="O91" s="40"/>
      <c r="P91" s="9"/>
    </row>
    <row r="92" spans="1:16" s="107" customFormat="1" ht="16.5" customHeight="1">
      <c r="A92" s="96" t="s">
        <v>141</v>
      </c>
      <c r="B92" s="96"/>
      <c r="C92" s="97"/>
      <c r="D92" s="98"/>
      <c r="E92" s="99">
        <f aca="true" t="shared" si="6" ref="E92:M92">SUM(E93:E97)</f>
        <v>41358918.73</v>
      </c>
      <c r="F92" s="99">
        <f t="shared" si="6"/>
        <v>82183.5</v>
      </c>
      <c r="G92" s="99">
        <f t="shared" si="6"/>
        <v>41330.409999999996</v>
      </c>
      <c r="H92" s="99">
        <f t="shared" si="6"/>
        <v>15506.7</v>
      </c>
      <c r="I92" s="99">
        <f t="shared" si="6"/>
        <v>409652.2</v>
      </c>
      <c r="J92" s="99">
        <f t="shared" si="6"/>
        <v>19778187</v>
      </c>
      <c r="K92" s="99">
        <f t="shared" si="6"/>
        <v>17262901.21</v>
      </c>
      <c r="L92" s="99">
        <f t="shared" si="6"/>
        <v>17331358.36</v>
      </c>
      <c r="M92" s="99">
        <f t="shared" si="6"/>
        <v>1333542</v>
      </c>
      <c r="N92" s="73"/>
      <c r="O92" s="107" t="s">
        <v>142</v>
      </c>
      <c r="P92" s="73"/>
    </row>
    <row r="93" spans="1:15" s="64" customFormat="1" ht="16.5" customHeight="1">
      <c r="A93" s="97"/>
      <c r="B93" s="65" t="s">
        <v>143</v>
      </c>
      <c r="C93" s="97"/>
      <c r="D93" s="98"/>
      <c r="E93" s="68">
        <v>6702981.23</v>
      </c>
      <c r="F93" s="68">
        <v>30</v>
      </c>
      <c r="G93" s="68">
        <v>4023.72</v>
      </c>
      <c r="H93" s="68">
        <v>0</v>
      </c>
      <c r="I93" s="68">
        <v>67673</v>
      </c>
      <c r="J93" s="68">
        <v>3096677</v>
      </c>
      <c r="K93" s="68">
        <v>2080751.57</v>
      </c>
      <c r="L93" s="68">
        <v>2910640</v>
      </c>
      <c r="M93" s="68">
        <v>70484</v>
      </c>
      <c r="O93" s="65" t="s">
        <v>144</v>
      </c>
    </row>
    <row r="94" spans="1:15" s="64" customFormat="1" ht="16.5" customHeight="1">
      <c r="A94" s="97"/>
      <c r="B94" s="65" t="s">
        <v>145</v>
      </c>
      <c r="C94" s="97"/>
      <c r="D94" s="98"/>
      <c r="E94" s="68">
        <v>13022869.28</v>
      </c>
      <c r="F94" s="68">
        <v>17953.5</v>
      </c>
      <c r="G94" s="68">
        <v>13945.08</v>
      </c>
      <c r="H94" s="68">
        <v>0</v>
      </c>
      <c r="I94" s="68">
        <v>70959.2</v>
      </c>
      <c r="J94" s="68">
        <v>8209787</v>
      </c>
      <c r="K94" s="68">
        <v>4021076.1</v>
      </c>
      <c r="L94" s="68">
        <v>2928215</v>
      </c>
      <c r="M94" s="68">
        <v>549852</v>
      </c>
      <c r="O94" s="65" t="s">
        <v>146</v>
      </c>
    </row>
    <row r="95" spans="1:15" s="64" customFormat="1" ht="16.5" customHeight="1">
      <c r="A95" s="97"/>
      <c r="B95" s="65" t="s">
        <v>147</v>
      </c>
      <c r="C95" s="97"/>
      <c r="D95" s="98"/>
      <c r="E95" s="68">
        <v>8104775.62</v>
      </c>
      <c r="F95" s="68">
        <v>44098</v>
      </c>
      <c r="G95" s="68">
        <v>12363.15</v>
      </c>
      <c r="H95" s="68">
        <v>0</v>
      </c>
      <c r="I95" s="68">
        <v>82220</v>
      </c>
      <c r="J95" s="68">
        <v>3026155</v>
      </c>
      <c r="K95" s="68">
        <v>4897456.95</v>
      </c>
      <c r="L95" s="68">
        <v>3849447</v>
      </c>
      <c r="M95" s="68">
        <v>162939</v>
      </c>
      <c r="O95" s="65" t="s">
        <v>148</v>
      </c>
    </row>
    <row r="96" spans="2:15" s="64" customFormat="1" ht="16.5" customHeight="1">
      <c r="B96" s="65" t="s">
        <v>149</v>
      </c>
      <c r="D96" s="101"/>
      <c r="E96" s="68">
        <v>6967612.09</v>
      </c>
      <c r="F96" s="68">
        <v>1371</v>
      </c>
      <c r="G96" s="68">
        <v>8226.75</v>
      </c>
      <c r="H96" s="68">
        <v>0</v>
      </c>
      <c r="I96" s="68">
        <v>56000</v>
      </c>
      <c r="J96" s="68">
        <v>2734773</v>
      </c>
      <c r="K96" s="68">
        <v>3941568.96</v>
      </c>
      <c r="L96" s="68">
        <v>3983576</v>
      </c>
      <c r="M96" s="68">
        <v>371976</v>
      </c>
      <c r="O96" s="65" t="s">
        <v>150</v>
      </c>
    </row>
    <row r="97" spans="2:15" s="64" customFormat="1" ht="16.5" customHeight="1">
      <c r="B97" s="65" t="s">
        <v>151</v>
      </c>
      <c r="D97" s="101"/>
      <c r="E97" s="68">
        <v>6560680.51</v>
      </c>
      <c r="F97" s="68">
        <v>18731</v>
      </c>
      <c r="G97" s="68">
        <v>2771.71</v>
      </c>
      <c r="H97" s="68">
        <v>15506.7</v>
      </c>
      <c r="I97" s="68">
        <v>132800</v>
      </c>
      <c r="J97" s="68">
        <v>2710795</v>
      </c>
      <c r="K97" s="68">
        <v>2322047.63</v>
      </c>
      <c r="L97" s="68">
        <v>3659480.36</v>
      </c>
      <c r="M97" s="68">
        <v>178291</v>
      </c>
      <c r="O97" s="65" t="s">
        <v>152</v>
      </c>
    </row>
    <row r="98" spans="1:16" s="107" customFormat="1" ht="16.5" customHeight="1">
      <c r="A98" s="69" t="s">
        <v>153</v>
      </c>
      <c r="B98" s="69"/>
      <c r="C98" s="97"/>
      <c r="D98" s="98"/>
      <c r="E98" s="71">
        <f aca="true" t="shared" si="7" ref="E98:M98">SUM(E99:E103)</f>
        <v>29311155.009999998</v>
      </c>
      <c r="F98" s="71">
        <f t="shared" si="7"/>
        <v>527552.06</v>
      </c>
      <c r="G98" s="71">
        <f t="shared" si="7"/>
        <v>68195.39</v>
      </c>
      <c r="H98" s="71">
        <f t="shared" si="7"/>
        <v>74015</v>
      </c>
      <c r="I98" s="71">
        <f t="shared" si="7"/>
        <v>164217.31</v>
      </c>
      <c r="J98" s="71">
        <f t="shared" si="7"/>
        <v>25896364.19</v>
      </c>
      <c r="K98" s="71">
        <f t="shared" si="7"/>
        <v>13521733.63</v>
      </c>
      <c r="L98" s="71">
        <f t="shared" si="7"/>
        <v>5892229.98</v>
      </c>
      <c r="M98" s="71">
        <f t="shared" si="7"/>
        <v>612183.85</v>
      </c>
      <c r="N98" s="73"/>
      <c r="O98" s="107" t="s">
        <v>154</v>
      </c>
      <c r="P98" s="73"/>
    </row>
    <row r="99" spans="1:16" s="30" customFormat="1" ht="16.5" customHeight="1">
      <c r="A99" s="97"/>
      <c r="B99" s="30" t="s">
        <v>155</v>
      </c>
      <c r="C99" s="97"/>
      <c r="D99" s="98"/>
      <c r="E99" s="68">
        <v>6338834.67</v>
      </c>
      <c r="F99" s="114">
        <v>133608</v>
      </c>
      <c r="G99" s="114">
        <v>53623.55</v>
      </c>
      <c r="H99" s="68">
        <v>0</v>
      </c>
      <c r="I99" s="114">
        <v>15800</v>
      </c>
      <c r="J99" s="114">
        <v>9935397</v>
      </c>
      <c r="K99" s="114">
        <v>5074258</v>
      </c>
      <c r="L99" s="114">
        <v>28800</v>
      </c>
      <c r="M99" s="114">
        <v>258213</v>
      </c>
      <c r="N99" s="64"/>
      <c r="O99" s="115" t="s">
        <v>156</v>
      </c>
      <c r="P99" s="64"/>
    </row>
    <row r="100" spans="2:15" s="64" customFormat="1" ht="16.5" customHeight="1">
      <c r="B100" s="64" t="s">
        <v>157</v>
      </c>
      <c r="D100" s="101"/>
      <c r="E100" s="68">
        <v>7850116.44</v>
      </c>
      <c r="F100" s="68">
        <v>0</v>
      </c>
      <c r="G100" s="68">
        <v>0</v>
      </c>
      <c r="H100" s="68">
        <v>0</v>
      </c>
      <c r="I100" s="68">
        <v>0</v>
      </c>
      <c r="J100" s="114">
        <v>6036344</v>
      </c>
      <c r="K100" s="114">
        <v>3190648.24</v>
      </c>
      <c r="L100" s="114">
        <v>671440</v>
      </c>
      <c r="M100" s="114">
        <v>90713</v>
      </c>
      <c r="O100" s="65" t="s">
        <v>158</v>
      </c>
    </row>
    <row r="101" spans="2:15" s="64" customFormat="1" ht="16.5" customHeight="1">
      <c r="B101" s="64" t="s">
        <v>159</v>
      </c>
      <c r="D101" s="101"/>
      <c r="E101" s="68">
        <v>4794199.85</v>
      </c>
      <c r="F101" s="114">
        <v>228235</v>
      </c>
      <c r="G101" s="114">
        <v>7076.97</v>
      </c>
      <c r="H101" s="68">
        <v>0</v>
      </c>
      <c r="I101" s="114">
        <v>31000</v>
      </c>
      <c r="J101" s="114">
        <v>2350733.19</v>
      </c>
      <c r="K101" s="114">
        <v>1601769.47</v>
      </c>
      <c r="L101" s="114">
        <v>1951500</v>
      </c>
      <c r="M101" s="114">
        <v>32100</v>
      </c>
      <c r="O101" s="65" t="s">
        <v>160</v>
      </c>
    </row>
    <row r="102" spans="2:15" s="64" customFormat="1" ht="16.5" customHeight="1">
      <c r="B102" s="64" t="s">
        <v>161</v>
      </c>
      <c r="D102" s="101"/>
      <c r="E102" s="68">
        <v>6276297.79</v>
      </c>
      <c r="F102" s="114">
        <v>165669.06</v>
      </c>
      <c r="G102" s="68">
        <v>0</v>
      </c>
      <c r="H102" s="114">
        <v>74015</v>
      </c>
      <c r="I102" s="114">
        <v>86917.31</v>
      </c>
      <c r="J102" s="114">
        <v>3259997</v>
      </c>
      <c r="K102" s="114">
        <v>2335710.98</v>
      </c>
      <c r="L102" s="114">
        <v>801009.98</v>
      </c>
      <c r="M102" s="114">
        <v>113985</v>
      </c>
      <c r="O102" s="65" t="s">
        <v>162</v>
      </c>
    </row>
    <row r="103" spans="1:16" s="30" customFormat="1" ht="16.5" customHeight="1">
      <c r="A103" s="97"/>
      <c r="B103" s="30" t="s">
        <v>163</v>
      </c>
      <c r="C103" s="97"/>
      <c r="D103" s="98"/>
      <c r="E103" s="68">
        <v>4051706.26</v>
      </c>
      <c r="F103" s="114">
        <v>40</v>
      </c>
      <c r="G103" s="114">
        <v>7494.87</v>
      </c>
      <c r="H103" s="68">
        <v>0</v>
      </c>
      <c r="I103" s="114">
        <v>30500</v>
      </c>
      <c r="J103" s="114">
        <v>4313893</v>
      </c>
      <c r="K103" s="114">
        <v>1319346.94</v>
      </c>
      <c r="L103" s="114">
        <v>2439480</v>
      </c>
      <c r="M103" s="114">
        <v>117172.85</v>
      </c>
      <c r="N103" s="64"/>
      <c r="O103" s="65" t="s">
        <v>164</v>
      </c>
      <c r="P103" s="64"/>
    </row>
    <row r="104" spans="1:15" s="73" customFormat="1" ht="16.5" customHeight="1">
      <c r="A104" s="69" t="s">
        <v>165</v>
      </c>
      <c r="D104" s="96"/>
      <c r="E104" s="71">
        <f aca="true" t="shared" si="8" ref="E104:M104">E105+E106+E107+E108+E119+E120</f>
        <v>30994386.47</v>
      </c>
      <c r="F104" s="71">
        <f t="shared" si="8"/>
        <v>859232.7</v>
      </c>
      <c r="G104" s="71">
        <f t="shared" si="8"/>
        <v>49185.25</v>
      </c>
      <c r="H104" s="71">
        <v>0</v>
      </c>
      <c r="I104" s="71">
        <f t="shared" si="8"/>
        <v>541482.87</v>
      </c>
      <c r="J104" s="71">
        <f t="shared" si="8"/>
        <v>22558225</v>
      </c>
      <c r="K104" s="71">
        <f t="shared" si="8"/>
        <v>18475067.43</v>
      </c>
      <c r="L104" s="71">
        <f t="shared" si="8"/>
        <v>14008398</v>
      </c>
      <c r="M104" s="71">
        <f t="shared" si="8"/>
        <v>1092268</v>
      </c>
      <c r="O104" s="69" t="s">
        <v>166</v>
      </c>
    </row>
    <row r="105" spans="2:15" s="64" customFormat="1" ht="16.5" customHeight="1">
      <c r="B105" s="65" t="s">
        <v>167</v>
      </c>
      <c r="D105" s="101"/>
      <c r="E105" s="68">
        <v>4528341.07</v>
      </c>
      <c r="F105" s="68">
        <v>3613</v>
      </c>
      <c r="G105" s="68">
        <v>4909.69</v>
      </c>
      <c r="H105" s="68">
        <v>0</v>
      </c>
      <c r="I105" s="68">
        <v>70035.5</v>
      </c>
      <c r="J105" s="68">
        <v>2580035</v>
      </c>
      <c r="K105" s="68">
        <v>2042320.94</v>
      </c>
      <c r="L105" s="68">
        <v>0</v>
      </c>
      <c r="M105" s="68">
        <v>214736</v>
      </c>
      <c r="O105" s="65" t="s">
        <v>168</v>
      </c>
    </row>
    <row r="106" spans="1:16" s="30" customFormat="1" ht="16.5" customHeight="1">
      <c r="A106" s="64"/>
      <c r="B106" s="30" t="s">
        <v>169</v>
      </c>
      <c r="C106" s="64"/>
      <c r="D106" s="101"/>
      <c r="E106" s="68">
        <v>5182245.88</v>
      </c>
      <c r="F106" s="68">
        <v>19657</v>
      </c>
      <c r="G106" s="68">
        <v>8202.22</v>
      </c>
      <c r="H106" s="68">
        <v>0</v>
      </c>
      <c r="I106" s="68">
        <v>152130</v>
      </c>
      <c r="J106" s="68">
        <v>3886132</v>
      </c>
      <c r="K106" s="68">
        <v>2277574.68</v>
      </c>
      <c r="L106" s="68">
        <v>3786290</v>
      </c>
      <c r="M106" s="68">
        <v>308257.5</v>
      </c>
      <c r="N106" s="64"/>
      <c r="O106" s="65" t="s">
        <v>170</v>
      </c>
      <c r="P106" s="64"/>
    </row>
    <row r="107" spans="1:16" s="30" customFormat="1" ht="16.5" customHeight="1">
      <c r="A107" s="64"/>
      <c r="B107" s="64" t="s">
        <v>171</v>
      </c>
      <c r="C107" s="64"/>
      <c r="D107" s="101"/>
      <c r="E107" s="68">
        <v>7361645.91</v>
      </c>
      <c r="F107" s="68">
        <v>652585.5</v>
      </c>
      <c r="G107" s="68">
        <v>15064.16</v>
      </c>
      <c r="H107" s="68">
        <v>0</v>
      </c>
      <c r="I107" s="68">
        <v>80500</v>
      </c>
      <c r="J107" s="68">
        <v>3142512</v>
      </c>
      <c r="K107" s="68">
        <v>4937508.32</v>
      </c>
      <c r="L107" s="68">
        <v>3550877</v>
      </c>
      <c r="M107" s="68">
        <v>245342</v>
      </c>
      <c r="N107" s="64"/>
      <c r="O107" s="65" t="s">
        <v>172</v>
      </c>
      <c r="P107" s="64"/>
    </row>
    <row r="108" spans="1:16" s="30" customFormat="1" ht="16.5" customHeight="1">
      <c r="A108" s="109"/>
      <c r="B108" s="109" t="s">
        <v>173</v>
      </c>
      <c r="C108" s="109"/>
      <c r="D108" s="110"/>
      <c r="E108" s="111">
        <v>4156133.43</v>
      </c>
      <c r="F108" s="111">
        <v>128835.2</v>
      </c>
      <c r="G108" s="111">
        <v>7839.72</v>
      </c>
      <c r="H108" s="111">
        <v>0</v>
      </c>
      <c r="I108" s="111">
        <v>26044.15</v>
      </c>
      <c r="J108" s="111">
        <v>3781430</v>
      </c>
      <c r="K108" s="111">
        <v>3702053.92</v>
      </c>
      <c r="L108" s="111">
        <v>1046712</v>
      </c>
      <c r="M108" s="111">
        <v>147248</v>
      </c>
      <c r="N108" s="109"/>
      <c r="O108" s="74" t="s">
        <v>174</v>
      </c>
      <c r="P108" s="64"/>
    </row>
    <row r="109" spans="1:16" s="7" customFormat="1" ht="19.5" customHeight="1">
      <c r="A109" s="113"/>
      <c r="F109" s="9"/>
      <c r="G109" s="9"/>
      <c r="H109" s="9"/>
      <c r="I109" s="113"/>
      <c r="P109" s="9"/>
    </row>
    <row r="110" spans="2:16" s="1" customFormat="1" ht="21">
      <c r="B110" s="2" t="s">
        <v>0</v>
      </c>
      <c r="C110" s="3">
        <v>17.3</v>
      </c>
      <c r="D110" s="2" t="s">
        <v>71</v>
      </c>
      <c r="P110" s="4"/>
    </row>
    <row r="111" spans="2:4" s="5" customFormat="1" ht="21">
      <c r="B111" s="6" t="s">
        <v>2</v>
      </c>
      <c r="C111" s="3">
        <v>17.3</v>
      </c>
      <c r="D111" s="6" t="s">
        <v>3</v>
      </c>
    </row>
    <row r="112" spans="4:16" s="7" customFormat="1" ht="20.25" customHeight="1">
      <c r="D112" s="8" t="s">
        <v>72</v>
      </c>
      <c r="E112" s="8"/>
      <c r="F112" s="8"/>
      <c r="G112" s="8"/>
      <c r="P112" s="9"/>
    </row>
    <row r="113" spans="1:16" s="7" customFormat="1" ht="18.75" customHeight="1">
      <c r="A113" s="10" t="s">
        <v>5</v>
      </c>
      <c r="B113" s="11"/>
      <c r="C113" s="11"/>
      <c r="D113" s="12"/>
      <c r="E113" s="13" t="s">
        <v>6</v>
      </c>
      <c r="F113" s="10"/>
      <c r="G113" s="10"/>
      <c r="H113" s="10"/>
      <c r="I113" s="10"/>
      <c r="J113" s="14"/>
      <c r="K113" s="15" t="s">
        <v>7</v>
      </c>
      <c r="L113" s="16"/>
      <c r="M113" s="16"/>
      <c r="N113" s="17" t="s">
        <v>8</v>
      </c>
      <c r="O113" s="18"/>
      <c r="P113" s="9"/>
    </row>
    <row r="114" spans="1:16" s="7" customFormat="1" ht="16.5" customHeight="1">
      <c r="A114" s="19"/>
      <c r="B114" s="19"/>
      <c r="C114" s="19"/>
      <c r="D114" s="20"/>
      <c r="E114" s="21" t="s">
        <v>9</v>
      </c>
      <c r="F114" s="22"/>
      <c r="G114" s="22"/>
      <c r="H114" s="22"/>
      <c r="I114" s="22"/>
      <c r="J114" s="23"/>
      <c r="K114" s="24" t="s">
        <v>10</v>
      </c>
      <c r="L114" s="25"/>
      <c r="M114" s="26"/>
      <c r="N114" s="27"/>
      <c r="O114" s="28"/>
      <c r="P114" s="9"/>
    </row>
    <row r="115" spans="1:16" s="7" customFormat="1" ht="18.75" customHeight="1">
      <c r="A115" s="19"/>
      <c r="B115" s="19"/>
      <c r="C115" s="19"/>
      <c r="D115" s="20"/>
      <c r="E115" s="29"/>
      <c r="F115" s="29"/>
      <c r="G115" s="29"/>
      <c r="H115" s="29"/>
      <c r="I115" s="30"/>
      <c r="J115" s="31"/>
      <c r="K115" s="31"/>
      <c r="L115" s="31" t="s">
        <v>7</v>
      </c>
      <c r="M115" s="31" t="s">
        <v>7</v>
      </c>
      <c r="N115" s="32" t="s">
        <v>11</v>
      </c>
      <c r="O115" s="33"/>
      <c r="P115" s="34"/>
    </row>
    <row r="116" spans="1:16" s="7" customFormat="1" ht="18.75" customHeight="1">
      <c r="A116" s="19"/>
      <c r="B116" s="19"/>
      <c r="C116" s="19"/>
      <c r="D116" s="20"/>
      <c r="E116" s="29" t="s">
        <v>12</v>
      </c>
      <c r="F116" s="29" t="s">
        <v>13</v>
      </c>
      <c r="G116" s="29" t="s">
        <v>14</v>
      </c>
      <c r="H116" s="29" t="s">
        <v>15</v>
      </c>
      <c r="I116" s="29" t="s">
        <v>16</v>
      </c>
      <c r="J116" s="31" t="s">
        <v>17</v>
      </c>
      <c r="K116" s="31" t="s">
        <v>18</v>
      </c>
      <c r="L116" s="31" t="s">
        <v>19</v>
      </c>
      <c r="M116" s="31" t="s">
        <v>20</v>
      </c>
      <c r="N116" s="32" t="s">
        <v>21</v>
      </c>
      <c r="O116" s="33"/>
      <c r="P116" s="34"/>
    </row>
    <row r="117" spans="1:16" s="7" customFormat="1" ht="18.75" customHeight="1">
      <c r="A117" s="19"/>
      <c r="B117" s="19"/>
      <c r="C117" s="19"/>
      <c r="D117" s="20"/>
      <c r="E117" s="29" t="s">
        <v>22</v>
      </c>
      <c r="F117" s="29" t="s">
        <v>23</v>
      </c>
      <c r="G117" s="29" t="s">
        <v>24</v>
      </c>
      <c r="H117" s="29" t="s">
        <v>25</v>
      </c>
      <c r="I117" s="29" t="s">
        <v>26</v>
      </c>
      <c r="J117" s="31" t="s">
        <v>27</v>
      </c>
      <c r="K117" s="31" t="s">
        <v>28</v>
      </c>
      <c r="L117" s="31" t="s">
        <v>29</v>
      </c>
      <c r="M117" s="31" t="s">
        <v>30</v>
      </c>
      <c r="N117" s="32" t="s">
        <v>31</v>
      </c>
      <c r="O117" s="33"/>
      <c r="P117" s="34"/>
    </row>
    <row r="118" spans="1:16" s="7" customFormat="1" ht="18.75" customHeight="1">
      <c r="A118" s="35"/>
      <c r="B118" s="35"/>
      <c r="C118" s="35"/>
      <c r="D118" s="36"/>
      <c r="E118" s="37" t="s">
        <v>32</v>
      </c>
      <c r="F118" s="37" t="s">
        <v>33</v>
      </c>
      <c r="G118" s="37"/>
      <c r="H118" s="37" t="s">
        <v>34</v>
      </c>
      <c r="I118" s="37"/>
      <c r="J118" s="37"/>
      <c r="K118" s="37" t="s">
        <v>10</v>
      </c>
      <c r="L118" s="38" t="s">
        <v>35</v>
      </c>
      <c r="M118" s="37" t="s">
        <v>36</v>
      </c>
      <c r="N118" s="39"/>
      <c r="O118" s="40"/>
      <c r="P118" s="9"/>
    </row>
    <row r="119" spans="1:18" s="120" customFormat="1" ht="16.5" customHeight="1">
      <c r="A119" s="116"/>
      <c r="B119" s="59" t="s">
        <v>175</v>
      </c>
      <c r="C119" s="116"/>
      <c r="D119" s="117"/>
      <c r="E119" s="62">
        <v>5946450.6</v>
      </c>
      <c r="F119" s="68">
        <v>52472</v>
      </c>
      <c r="G119" s="68">
        <v>6634.51</v>
      </c>
      <c r="H119" s="68">
        <v>0</v>
      </c>
      <c r="I119" s="68">
        <v>56118.22</v>
      </c>
      <c r="J119" s="68">
        <v>6646210</v>
      </c>
      <c r="K119" s="62">
        <v>3460405.74</v>
      </c>
      <c r="L119" s="62">
        <v>3697100</v>
      </c>
      <c r="M119" s="62">
        <v>91178.5</v>
      </c>
      <c r="N119" s="118"/>
      <c r="O119" s="119" t="s">
        <v>176</v>
      </c>
      <c r="P119" s="64"/>
      <c r="Q119" s="64"/>
      <c r="R119" s="101"/>
    </row>
    <row r="120" spans="1:18" s="120" customFormat="1" ht="16.5" customHeight="1">
      <c r="A120" s="97"/>
      <c r="B120" s="65" t="s">
        <v>177</v>
      </c>
      <c r="C120" s="97"/>
      <c r="D120" s="98"/>
      <c r="E120" s="68">
        <v>3819569.58</v>
      </c>
      <c r="F120" s="68">
        <v>2070</v>
      </c>
      <c r="G120" s="68">
        <v>6534.95</v>
      </c>
      <c r="H120" s="68">
        <v>0</v>
      </c>
      <c r="I120" s="68">
        <v>156655</v>
      </c>
      <c r="J120" s="68">
        <v>2521906</v>
      </c>
      <c r="K120" s="68">
        <v>2055203.83</v>
      </c>
      <c r="L120" s="68">
        <v>1927419</v>
      </c>
      <c r="M120" s="68">
        <v>85506</v>
      </c>
      <c r="N120" s="121"/>
      <c r="O120" s="65" t="s">
        <v>178</v>
      </c>
      <c r="P120" s="64"/>
      <c r="Q120" s="64"/>
      <c r="R120" s="101"/>
    </row>
    <row r="121" spans="1:18" s="123" customFormat="1" ht="16.5" customHeight="1">
      <c r="A121" s="69" t="s">
        <v>179</v>
      </c>
      <c r="B121" s="69"/>
      <c r="C121" s="97"/>
      <c r="D121" s="98"/>
      <c r="E121" s="71">
        <f aca="true" t="shared" si="9" ref="E121:M121">SUM(E122:E126)</f>
        <v>25838799.439999998</v>
      </c>
      <c r="F121" s="71">
        <f t="shared" si="9"/>
        <v>522964.3</v>
      </c>
      <c r="G121" s="71">
        <f t="shared" si="9"/>
        <v>46414.310000000005</v>
      </c>
      <c r="H121" s="71">
        <v>0</v>
      </c>
      <c r="I121" s="71">
        <f t="shared" si="9"/>
        <v>608600</v>
      </c>
      <c r="J121" s="71">
        <f t="shared" si="9"/>
        <v>18683834.29</v>
      </c>
      <c r="K121" s="71">
        <f t="shared" si="9"/>
        <v>16482467.319999998</v>
      </c>
      <c r="L121" s="71">
        <f t="shared" si="9"/>
        <v>18135246.2</v>
      </c>
      <c r="M121" s="71">
        <f t="shared" si="9"/>
        <v>1074522.3</v>
      </c>
      <c r="N121" s="122"/>
      <c r="O121" s="69" t="s">
        <v>180</v>
      </c>
      <c r="P121" s="73"/>
      <c r="Q121" s="73"/>
      <c r="R121" s="96"/>
    </row>
    <row r="122" spans="1:18" s="120" customFormat="1" ht="16.5" customHeight="1">
      <c r="A122" s="97"/>
      <c r="B122" s="65" t="s">
        <v>181</v>
      </c>
      <c r="C122" s="97"/>
      <c r="D122" s="98"/>
      <c r="E122" s="68">
        <v>4623666.04</v>
      </c>
      <c r="F122" s="68">
        <v>36821.5</v>
      </c>
      <c r="G122" s="68">
        <v>9286.61</v>
      </c>
      <c r="H122" s="68">
        <v>0</v>
      </c>
      <c r="I122" s="68">
        <v>90950</v>
      </c>
      <c r="J122" s="68">
        <v>2527687</v>
      </c>
      <c r="K122" s="68">
        <v>2705641.03</v>
      </c>
      <c r="L122" s="68">
        <v>2571786</v>
      </c>
      <c r="M122" s="68">
        <v>130615.3</v>
      </c>
      <c r="N122" s="121"/>
      <c r="O122" s="65" t="s">
        <v>182</v>
      </c>
      <c r="P122" s="64"/>
      <c r="Q122" s="64"/>
      <c r="R122" s="101"/>
    </row>
    <row r="123" spans="1:18" s="120" customFormat="1" ht="16.5" customHeight="1">
      <c r="A123" s="64"/>
      <c r="B123" s="65" t="s">
        <v>183</v>
      </c>
      <c r="C123" s="64"/>
      <c r="D123" s="101"/>
      <c r="E123" s="68">
        <v>4153035.87</v>
      </c>
      <c r="F123" s="68">
        <v>5838</v>
      </c>
      <c r="G123" s="68">
        <v>7075.37</v>
      </c>
      <c r="H123" s="68">
        <v>0</v>
      </c>
      <c r="I123" s="68">
        <v>37300</v>
      </c>
      <c r="J123" s="68">
        <v>4110238</v>
      </c>
      <c r="K123" s="68">
        <v>4391825.3</v>
      </c>
      <c r="L123" s="68">
        <v>2391634</v>
      </c>
      <c r="M123" s="68">
        <v>159216</v>
      </c>
      <c r="N123" s="121"/>
      <c r="O123" s="65" t="s">
        <v>184</v>
      </c>
      <c r="P123" s="64"/>
      <c r="Q123" s="64"/>
      <c r="R123" s="101"/>
    </row>
    <row r="124" spans="1:18" s="120" customFormat="1" ht="16.5" customHeight="1">
      <c r="A124" s="64"/>
      <c r="B124" s="65" t="s">
        <v>185</v>
      </c>
      <c r="C124" s="64"/>
      <c r="D124" s="101"/>
      <c r="E124" s="68">
        <v>5198895.45</v>
      </c>
      <c r="F124" s="68">
        <v>14768</v>
      </c>
      <c r="G124" s="68">
        <v>9031.78</v>
      </c>
      <c r="H124" s="68">
        <v>0</v>
      </c>
      <c r="I124" s="68">
        <v>92000</v>
      </c>
      <c r="J124" s="68">
        <v>2887446</v>
      </c>
      <c r="K124" s="68">
        <v>2367494.87</v>
      </c>
      <c r="L124" s="68">
        <v>4849154</v>
      </c>
      <c r="M124" s="68">
        <v>189825</v>
      </c>
      <c r="N124" s="121"/>
      <c r="O124" s="65" t="s">
        <v>186</v>
      </c>
      <c r="P124" s="64"/>
      <c r="Q124" s="64"/>
      <c r="R124" s="101"/>
    </row>
    <row r="125" spans="1:18" s="120" customFormat="1" ht="16.5" customHeight="1">
      <c r="A125" s="64"/>
      <c r="B125" s="65" t="s">
        <v>187</v>
      </c>
      <c r="C125" s="64"/>
      <c r="D125" s="101"/>
      <c r="E125" s="68">
        <v>4790581.01</v>
      </c>
      <c r="F125" s="68">
        <v>3894.8</v>
      </c>
      <c r="G125" s="68">
        <v>6413.76</v>
      </c>
      <c r="H125" s="68">
        <v>0</v>
      </c>
      <c r="I125" s="68">
        <v>160050</v>
      </c>
      <c r="J125" s="68">
        <v>4029459.29</v>
      </c>
      <c r="K125" s="68">
        <v>3385334.85</v>
      </c>
      <c r="L125" s="68">
        <v>3378992</v>
      </c>
      <c r="M125" s="68">
        <v>409457</v>
      </c>
      <c r="N125" s="121"/>
      <c r="O125" s="65" t="s">
        <v>188</v>
      </c>
      <c r="P125" s="64"/>
      <c r="Q125" s="64"/>
      <c r="R125" s="101"/>
    </row>
    <row r="126" spans="1:18" s="120" customFormat="1" ht="16.5" customHeight="1">
      <c r="A126" s="64"/>
      <c r="B126" s="65" t="s">
        <v>189</v>
      </c>
      <c r="C126" s="64"/>
      <c r="D126" s="101"/>
      <c r="E126" s="68">
        <v>7072621.07</v>
      </c>
      <c r="F126" s="68">
        <v>461642</v>
      </c>
      <c r="G126" s="68">
        <v>14606.79</v>
      </c>
      <c r="H126" s="68">
        <v>0</v>
      </c>
      <c r="I126" s="68">
        <v>228300</v>
      </c>
      <c r="J126" s="68">
        <v>5129004</v>
      </c>
      <c r="K126" s="68">
        <v>3632171.27</v>
      </c>
      <c r="L126" s="68">
        <v>4943680.2</v>
      </c>
      <c r="M126" s="68">
        <v>185409</v>
      </c>
      <c r="N126" s="121"/>
      <c r="O126" s="65" t="s">
        <v>190</v>
      </c>
      <c r="P126" s="64"/>
      <c r="Q126" s="64"/>
      <c r="R126" s="101"/>
    </row>
    <row r="127" spans="1:18" s="120" customFormat="1" ht="16.5" customHeight="1">
      <c r="A127" s="64"/>
      <c r="B127" s="65"/>
      <c r="C127" s="64"/>
      <c r="D127" s="101"/>
      <c r="N127" s="121"/>
      <c r="O127" s="64"/>
      <c r="P127" s="64"/>
      <c r="Q127" s="64"/>
      <c r="R127" s="101"/>
    </row>
    <row r="128" spans="1:18" s="120" customFormat="1" ht="16.5" customHeight="1">
      <c r="A128" s="64"/>
      <c r="B128" s="64"/>
      <c r="C128" s="64"/>
      <c r="D128" s="101"/>
      <c r="N128" s="121"/>
      <c r="O128" s="64"/>
      <c r="P128" s="64"/>
      <c r="Q128" s="64"/>
      <c r="R128" s="101"/>
    </row>
    <row r="129" spans="1:18" s="120" customFormat="1" ht="16.5" customHeight="1">
      <c r="A129" s="64"/>
      <c r="B129" s="64"/>
      <c r="C129" s="64"/>
      <c r="D129" s="101"/>
      <c r="N129" s="121"/>
      <c r="O129" s="64"/>
      <c r="P129" s="64"/>
      <c r="Q129" s="64"/>
      <c r="R129" s="101"/>
    </row>
    <row r="130" spans="1:18" s="120" customFormat="1" ht="16.5" customHeight="1">
      <c r="A130" s="64"/>
      <c r="B130" s="64"/>
      <c r="C130" s="64"/>
      <c r="D130" s="101"/>
      <c r="N130" s="121"/>
      <c r="O130" s="64"/>
      <c r="P130" s="64"/>
      <c r="Q130" s="64"/>
      <c r="R130" s="101"/>
    </row>
    <row r="131" spans="1:18" s="120" customFormat="1" ht="16.5" customHeight="1">
      <c r="A131" s="64"/>
      <c r="B131" s="64"/>
      <c r="C131" s="64"/>
      <c r="D131" s="101"/>
      <c r="N131" s="121"/>
      <c r="O131" s="64"/>
      <c r="P131" s="64"/>
      <c r="Q131" s="64"/>
      <c r="R131" s="101"/>
    </row>
    <row r="132" spans="1:18" s="120" customFormat="1" ht="16.5" customHeight="1">
      <c r="A132" s="109"/>
      <c r="B132" s="109"/>
      <c r="C132" s="109"/>
      <c r="D132" s="110"/>
      <c r="E132" s="76"/>
      <c r="F132" s="76"/>
      <c r="G132" s="76"/>
      <c r="H132" s="76"/>
      <c r="I132" s="76"/>
      <c r="J132" s="76"/>
      <c r="K132" s="76"/>
      <c r="L132" s="76"/>
      <c r="M132" s="76"/>
      <c r="N132" s="124"/>
      <c r="O132" s="109"/>
      <c r="P132" s="64"/>
      <c r="Q132" s="64"/>
      <c r="R132" s="101"/>
    </row>
    <row r="133" s="64" customFormat="1" ht="16.5" customHeight="1"/>
    <row r="134" spans="1:16" s="7" customFormat="1" ht="21" customHeight="1">
      <c r="A134" s="113"/>
      <c r="B134" s="7" t="s">
        <v>191</v>
      </c>
      <c r="F134" s="9"/>
      <c r="G134" s="9"/>
      <c r="H134" s="9"/>
      <c r="I134" s="113"/>
      <c r="P134" s="9"/>
    </row>
    <row r="135" spans="2:16" s="7" customFormat="1" ht="21" customHeight="1">
      <c r="B135" s="7" t="s">
        <v>192</v>
      </c>
      <c r="F135" s="9"/>
      <c r="G135" s="9"/>
      <c r="P135" s="9"/>
    </row>
  </sheetData>
  <mergeCells count="41">
    <mergeCell ref="A10:D10"/>
    <mergeCell ref="K4:M4"/>
    <mergeCell ref="K5:M5"/>
    <mergeCell ref="N6:O6"/>
    <mergeCell ref="E5:J5"/>
    <mergeCell ref="E4:J4"/>
    <mergeCell ref="N7:O7"/>
    <mergeCell ref="N8:O8"/>
    <mergeCell ref="A4:D9"/>
    <mergeCell ref="N33:O33"/>
    <mergeCell ref="N34:O34"/>
    <mergeCell ref="N35:O35"/>
    <mergeCell ref="A31:D36"/>
    <mergeCell ref="E31:J31"/>
    <mergeCell ref="K31:M31"/>
    <mergeCell ref="E32:J32"/>
    <mergeCell ref="K32:M32"/>
    <mergeCell ref="N60:O60"/>
    <mergeCell ref="N61:O61"/>
    <mergeCell ref="N62:O62"/>
    <mergeCell ref="A58:D63"/>
    <mergeCell ref="E58:J58"/>
    <mergeCell ref="K58:M58"/>
    <mergeCell ref="E59:J59"/>
    <mergeCell ref="K59:M59"/>
    <mergeCell ref="N88:O88"/>
    <mergeCell ref="N89:O89"/>
    <mergeCell ref="N90:O90"/>
    <mergeCell ref="A86:D91"/>
    <mergeCell ref="E86:J86"/>
    <mergeCell ref="K86:M86"/>
    <mergeCell ref="E87:J87"/>
    <mergeCell ref="K87:M87"/>
    <mergeCell ref="N115:O115"/>
    <mergeCell ref="N116:O116"/>
    <mergeCell ref="N117:O117"/>
    <mergeCell ref="A113:D118"/>
    <mergeCell ref="E113:J113"/>
    <mergeCell ref="K113:M113"/>
    <mergeCell ref="E114:J114"/>
    <mergeCell ref="K114:M114"/>
  </mergeCells>
  <printOptions/>
  <pageMargins left="0.3937007874015748" right="0.1968503937007874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cp:lastPrinted>2005-08-23T09:34:24Z</cp:lastPrinted>
  <dcterms:created xsi:type="dcterms:W3CDTF">2005-08-23T09:31:58Z</dcterms:created>
  <dcterms:modified xsi:type="dcterms:W3CDTF">2005-08-23T10:30:08Z</dcterms:modified>
  <cp:category/>
  <cp:version/>
  <cp:contentType/>
  <cp:contentStatus/>
</cp:coreProperties>
</file>