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10" sheetId="1" r:id="rId1"/>
  </sheets>
  <definedNames>
    <definedName name="YIELD_PER_RAI_BY_TYPE_OF_VEGETABLE_CROPS___CROP_YEAR_______" localSheetId="0">'3.10'!#REF!</definedName>
  </definedNames>
  <calcPr fullCalcOnLoad="1"/>
</workbook>
</file>

<file path=xl/sharedStrings.xml><?xml version="1.0" encoding="utf-8"?>
<sst xmlns="http://schemas.openxmlformats.org/spreadsheetml/2006/main" count="159" uniqueCount="66">
  <si>
    <t xml:space="preserve">                             ตาราง   3.10   จำนวนนักเรียน จำแนกตามเพศ ชั้นเรียน และสังกัด  ปีการศึกษา 2544</t>
  </si>
  <si>
    <t xml:space="preserve">                          TABLE   3.10   NUMBER OF STUDENTS BY SEX, GRADE AND JURISDICTION : ACADEMIC YEAR 2001</t>
  </si>
  <si>
    <t>สังกัด  Jurisdiction</t>
  </si>
  <si>
    <t>สนง.คณะกรรมการ</t>
  </si>
  <si>
    <t>(1)</t>
  </si>
  <si>
    <t>ชั้นเรียน</t>
  </si>
  <si>
    <t>รวม</t>
  </si>
  <si>
    <t>กรมสามัญศึกษา</t>
  </si>
  <si>
    <t>การประถมศึกษาแห่งชาติ</t>
  </si>
  <si>
    <t>การศึกษาเอกชน</t>
  </si>
  <si>
    <t>สนง.การศึกษาท้องถิ่น</t>
  </si>
  <si>
    <t>อื่น ๆ</t>
  </si>
  <si>
    <t>Grade</t>
  </si>
  <si>
    <t>Total</t>
  </si>
  <si>
    <t>Department of</t>
  </si>
  <si>
    <t>Office of the</t>
  </si>
  <si>
    <t>Office of Local</t>
  </si>
  <si>
    <t>Others</t>
  </si>
  <si>
    <t>General Education</t>
  </si>
  <si>
    <t>National Primary</t>
  </si>
  <si>
    <t>Private Education</t>
  </si>
  <si>
    <t>Education</t>
  </si>
  <si>
    <t xml:space="preserve">  Education Commission</t>
  </si>
  <si>
    <t>Commission</t>
  </si>
  <si>
    <t>ชาย</t>
  </si>
  <si>
    <t>หญิง</t>
  </si>
  <si>
    <t>Male</t>
  </si>
  <si>
    <t>Female</t>
  </si>
  <si>
    <t>รวมยอด</t>
  </si>
  <si>
    <t>อนุบาล1</t>
  </si>
  <si>
    <t>-</t>
  </si>
  <si>
    <t>Kindergarten</t>
  </si>
  <si>
    <t>อนุบาล2</t>
  </si>
  <si>
    <t>อนุบาล3</t>
  </si>
  <si>
    <t>เด็กเล็ก</t>
  </si>
  <si>
    <t>Pre-primary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</si>
  <si>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</si>
  <si>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</si>
  <si>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</si>
  <si>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</si>
  <si>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</si>
  <si>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</si>
  <si>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</si>
  <si>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</si>
  <si>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</si>
  <si>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</si>
  <si>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</si>
  <si>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</si>
  <si>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</si>
  <si>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</si>
  <si>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</si>
  <si>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</si>
  <si>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</si>
  <si>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</si>
  <si>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 4</t>
  </si>
  <si>
    <t>Matayom 4</t>
  </si>
  <si>
    <t>มัธยม 5</t>
  </si>
  <si>
    <t>Matayom 5</t>
  </si>
  <si>
    <t xml:space="preserve">มัธยม 6 </t>
  </si>
  <si>
    <t>Matayom 6</t>
  </si>
  <si>
    <t xml:space="preserve">            โรงเรียนตำรวจตระเวนชายแดน, </t>
  </si>
  <si>
    <t xml:space="preserve">                           The Border Patrol Police, </t>
  </si>
  <si>
    <t xml:space="preserve">            สนง.สภาสถาบันราชภัฎ</t>
  </si>
  <si>
    <t xml:space="preserve">           Office of Rajabhat Institutes Council (ORIC).</t>
  </si>
  <si>
    <t xml:space="preserve">ที่มา : สำนักงานศึกษาธิการจังหวัดจันทบุรี         </t>
  </si>
  <si>
    <t xml:space="preserve">       Source  :  Chanthaburi Provincial Education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</si>
</sst>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sz val="14"/>
      <name val="Angsana New"/>
      <family val="1"/>
    </font>
    <font>
      <b/>
      <sz val="14"/>
      <name val="Angsana New"/>
      <family val="1"/>
    </font>
    <font>
      <sz val="14"/>
      <name val="MS Sans Serif"/>
      <family val="0"/>
    </font>
    <font>
      <b/>
      <sz val="14"/>
      <name val="AngsanaUPC"/>
      <family val="1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Continuous"/>
      <protection/>
    </xf>
    <xf numFmtId="0" fontId="10" fillId="0" borderId="0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0" xfId="0" applyFont="1" applyBorder="1" applyAlignment="1" quotePrefix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10" fillId="0" borderId="7" xfId="19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17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10" fillId="0" borderId="0" xfId="17" applyFont="1" applyBorder="1" applyAlignment="1">
      <alignment horizontal="center"/>
      <protection/>
    </xf>
    <xf numFmtId="0" fontId="10" fillId="0" borderId="0" xfId="17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10" fillId="0" borderId="2" xfId="19" applyFont="1" applyBorder="1" applyAlignment="1">
      <alignment horizontal="center"/>
      <protection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/>
      <protection/>
    </xf>
    <xf numFmtId="0" fontId="10" fillId="0" borderId="10" xfId="19" applyFont="1" applyBorder="1" applyAlignment="1" quotePrefix="1">
      <alignment horizontal="center"/>
      <protection/>
    </xf>
    <xf numFmtId="0" fontId="10" fillId="0" borderId="1" xfId="19" applyFont="1" applyBorder="1" applyAlignment="1">
      <alignment horizontal="center"/>
      <protection/>
    </xf>
    <xf numFmtId="0" fontId="10" fillId="0" borderId="10" xfId="19" applyFont="1" applyBorder="1" applyAlignment="1">
      <alignment horizontal="center"/>
      <protection/>
    </xf>
    <xf numFmtId="0" fontId="10" fillId="0" borderId="11" xfId="17" applyFont="1" applyBorder="1" applyAlignment="1">
      <alignment horizontal="center"/>
      <protection/>
    </xf>
    <xf numFmtId="0" fontId="10" fillId="0" borderId="12" xfId="17" applyFont="1" applyBorder="1" applyAlignment="1">
      <alignment horizontal="center"/>
      <protection/>
    </xf>
    <xf numFmtId="0" fontId="10" fillId="0" borderId="13" xfId="17" applyFont="1" applyBorder="1" applyAlignment="1">
      <alignment horizontal="center"/>
      <protection/>
    </xf>
    <xf numFmtId="0" fontId="10" fillId="0" borderId="14" xfId="17" applyFont="1" applyBorder="1" applyAlignment="1">
      <alignment horizontal="center"/>
      <protection/>
    </xf>
    <xf numFmtId="0" fontId="10" fillId="0" borderId="15" xfId="17" applyFont="1" applyBorder="1" applyAlignment="1">
      <alignment horizontal="center"/>
      <protection/>
    </xf>
    <xf numFmtId="3" fontId="11" fillId="0" borderId="2" xfId="0" applyNumberFormat="1" applyFont="1" applyBorder="1" applyAlignment="1">
      <alignment horizontal="center"/>
    </xf>
    <xf numFmtId="3" fontId="11" fillId="0" borderId="9" xfId="0" applyNumberFormat="1" applyFont="1" applyBorder="1" applyAlignment="1" quotePrefix="1">
      <alignment horizontal="center"/>
    </xf>
    <xf numFmtId="3" fontId="11" fillId="0" borderId="6" xfId="0" applyNumberFormat="1" applyFont="1" applyBorder="1" applyAlignment="1" quotePrefix="1">
      <alignment horizontal="center"/>
    </xf>
    <xf numFmtId="3" fontId="11" fillId="0" borderId="10" xfId="0" applyNumberFormat="1" applyFont="1" applyBorder="1" applyAlignment="1" quotePrefix="1">
      <alignment horizontal="center"/>
    </xf>
    <xf numFmtId="3" fontId="11" fillId="0" borderId="1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16" xfId="0" applyNumberFormat="1" applyFont="1" applyBorder="1" applyAlignment="1" quotePrefix="1">
      <alignment horizontal="center"/>
    </xf>
    <xf numFmtId="3" fontId="10" fillId="0" borderId="7" xfId="0" applyNumberFormat="1" applyFont="1" applyBorder="1" applyAlignment="1" quotePrefix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0" xfId="0" applyNumberFormat="1" applyFont="1" applyBorder="1" applyAlignment="1" quotePrefix="1">
      <alignment horizontal="left"/>
    </xf>
    <xf numFmtId="3" fontId="10" fillId="0" borderId="0" xfId="0" applyNumberFormat="1" applyFont="1" applyBorder="1" applyAlignment="1">
      <alignment horizontal="left"/>
    </xf>
    <xf numFmtId="3" fontId="10" fillId="0" borderId="17" xfId="21" applyNumberFormat="1" applyFont="1" applyBorder="1" applyAlignment="1">
      <alignment horizontal="center"/>
    </xf>
    <xf numFmtId="3" fontId="10" fillId="0" borderId="7" xfId="21" applyNumberFormat="1" applyFont="1" applyBorder="1" applyAlignment="1" quotePrefix="1">
      <alignment horizontal="center"/>
    </xf>
    <xf numFmtId="3" fontId="10" fillId="0" borderId="15" xfId="0" applyNumberFormat="1" applyFont="1" applyBorder="1" applyAlignment="1">
      <alignment horizontal="left"/>
    </xf>
    <xf numFmtId="3" fontId="10" fillId="0" borderId="11" xfId="0" applyNumberFormat="1" applyFont="1" applyBorder="1" applyAlignment="1" quotePrefix="1">
      <alignment horizontal="center"/>
    </xf>
    <xf numFmtId="3" fontId="10" fillId="0" borderId="14" xfId="0" applyNumberFormat="1" applyFont="1" applyBorder="1" applyAlignment="1" quotePrefix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3" xfId="21" applyNumberFormat="1" applyFont="1" applyBorder="1" applyAlignment="1">
      <alignment horizontal="center"/>
    </xf>
    <xf numFmtId="3" fontId="10" fillId="0" borderId="14" xfId="21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3" xfId="0" applyNumberFormat="1" applyFont="1" applyBorder="1" applyAlignment="1" quotePrefix="1">
      <alignment horizontal="center"/>
    </xf>
    <xf numFmtId="3" fontId="10" fillId="0" borderId="15" xfId="0" applyNumberFormat="1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333375</xdr:colOff>
      <xdr:row>3</xdr:row>
      <xdr:rowOff>0</xdr:rowOff>
    </xdr:from>
    <xdr:to>
      <xdr:col>18</xdr:col>
      <xdr:colOff>114300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10625" y="762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9</xdr:col>
      <xdr:colOff>219075</xdr:colOff>
      <xdr:row>29</xdr:row>
      <xdr:rowOff>66675</xdr:rowOff>
    </xdr:from>
    <xdr:to>
      <xdr:col>9</xdr:col>
      <xdr:colOff>447675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14925" y="761047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0</xdr:col>
      <xdr:colOff>1314450</xdr:colOff>
      <xdr:row>29</xdr:row>
      <xdr:rowOff>28575</xdr:rowOff>
    </xdr:from>
    <xdr:to>
      <xdr:col>1</xdr:col>
      <xdr:colOff>295275</xdr:colOff>
      <xdr:row>30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14450" y="75723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19" width="6.7109375" style="3" customWidth="1"/>
    <col min="20" max="20" width="19.00390625" style="3" customWidth="1"/>
    <col min="21" max="16384" width="9.140625" style="3" customWidth="1"/>
  </cols>
  <sheetData>
    <row r="1" spans="1:8" ht="28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5" ht="23.25">
      <c r="A2" s="1" t="s">
        <v>1</v>
      </c>
      <c r="B2" s="4"/>
      <c r="C2" s="4"/>
      <c r="D2" s="4"/>
      <c r="E2" s="4"/>
    </row>
    <row r="3" ht="8.25" customHeight="1"/>
    <row r="4" spans="1:20" ht="21" customHeight="1">
      <c r="A4" s="5"/>
      <c r="B4" s="6"/>
      <c r="C4" s="6"/>
      <c r="D4" s="5"/>
      <c r="E4" s="7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10"/>
    </row>
    <row r="5" spans="1:20" ht="21" customHeight="1">
      <c r="A5" s="11"/>
      <c r="B5" s="12"/>
      <c r="C5" s="12"/>
      <c r="D5" s="11"/>
      <c r="E5" s="13"/>
      <c r="F5" s="12"/>
      <c r="G5" s="11"/>
      <c r="H5" s="14" t="s">
        <v>3</v>
      </c>
      <c r="I5" s="15"/>
      <c r="J5" s="16"/>
      <c r="K5" s="14" t="s">
        <v>3</v>
      </c>
      <c r="L5" s="15"/>
      <c r="M5" s="16"/>
      <c r="N5" s="13"/>
      <c r="O5" s="12"/>
      <c r="P5" s="11"/>
      <c r="Q5" s="12"/>
      <c r="R5" s="12"/>
      <c r="S5" s="17" t="s">
        <v>4</v>
      </c>
      <c r="T5" s="18"/>
    </row>
    <row r="6" spans="1:20" ht="21" customHeight="1">
      <c r="A6" s="19" t="s">
        <v>5</v>
      </c>
      <c r="B6" s="15" t="s">
        <v>6</v>
      </c>
      <c r="C6" s="15"/>
      <c r="D6" s="16"/>
      <c r="E6" s="20" t="s">
        <v>7</v>
      </c>
      <c r="F6" s="21"/>
      <c r="G6" s="22"/>
      <c r="H6" s="14" t="s">
        <v>8</v>
      </c>
      <c r="I6" s="15"/>
      <c r="J6" s="16"/>
      <c r="K6" s="14" t="s">
        <v>9</v>
      </c>
      <c r="L6" s="15"/>
      <c r="M6" s="16"/>
      <c r="N6" s="14" t="s">
        <v>10</v>
      </c>
      <c r="O6" s="15"/>
      <c r="P6" s="16"/>
      <c r="Q6" s="12"/>
      <c r="R6" s="23" t="s">
        <v>11</v>
      </c>
      <c r="S6" s="17"/>
      <c r="T6" s="24" t="s">
        <v>12</v>
      </c>
    </row>
    <row r="7" spans="1:20" ht="21" customHeight="1">
      <c r="A7" s="11"/>
      <c r="B7" s="25" t="s">
        <v>13</v>
      </c>
      <c r="C7" s="15"/>
      <c r="D7" s="16"/>
      <c r="E7" s="25" t="s">
        <v>14</v>
      </c>
      <c r="F7" s="15"/>
      <c r="G7" s="16"/>
      <c r="H7" s="25" t="s">
        <v>15</v>
      </c>
      <c r="I7" s="15"/>
      <c r="J7" s="16"/>
      <c r="K7" s="25" t="s">
        <v>15</v>
      </c>
      <c r="L7" s="15"/>
      <c r="M7" s="16"/>
      <c r="N7" s="25" t="s">
        <v>16</v>
      </c>
      <c r="O7" s="15"/>
      <c r="P7" s="16"/>
      <c r="Q7" s="26"/>
      <c r="R7" s="23" t="s">
        <v>17</v>
      </c>
      <c r="S7" s="26"/>
      <c r="T7" s="24"/>
    </row>
    <row r="8" spans="1:20" ht="21" customHeight="1">
      <c r="A8" s="11"/>
      <c r="B8" s="25"/>
      <c r="C8" s="15"/>
      <c r="D8" s="16"/>
      <c r="E8" s="25" t="s">
        <v>18</v>
      </c>
      <c r="F8" s="15"/>
      <c r="G8" s="16"/>
      <c r="H8" s="25" t="s">
        <v>19</v>
      </c>
      <c r="I8" s="15"/>
      <c r="J8" s="16"/>
      <c r="K8" s="25" t="s">
        <v>20</v>
      </c>
      <c r="L8" s="15"/>
      <c r="M8" s="16"/>
      <c r="N8" s="25" t="s">
        <v>21</v>
      </c>
      <c r="O8" s="15"/>
      <c r="P8" s="16"/>
      <c r="Q8" s="26"/>
      <c r="R8" s="23"/>
      <c r="S8" s="26"/>
      <c r="T8" s="18"/>
    </row>
    <row r="9" spans="1:20" ht="21" customHeight="1">
      <c r="A9" s="11"/>
      <c r="B9" s="12"/>
      <c r="C9" s="12"/>
      <c r="D9" s="11"/>
      <c r="E9" s="27"/>
      <c r="F9" s="12"/>
      <c r="G9" s="11"/>
      <c r="H9" s="28" t="s">
        <v>22</v>
      </c>
      <c r="I9" s="29"/>
      <c r="J9" s="16"/>
      <c r="K9" s="25" t="s">
        <v>23</v>
      </c>
      <c r="L9" s="15"/>
      <c r="M9" s="16"/>
      <c r="N9" s="27"/>
      <c r="O9" s="12"/>
      <c r="P9" s="11"/>
      <c r="Q9" s="26"/>
      <c r="R9" s="26"/>
      <c r="S9" s="26"/>
      <c r="T9" s="18"/>
    </row>
    <row r="10" spans="1:20" ht="21" customHeight="1">
      <c r="A10" s="11"/>
      <c r="B10" s="30" t="s">
        <v>6</v>
      </c>
      <c r="C10" s="31" t="s">
        <v>24</v>
      </c>
      <c r="D10" s="32" t="s">
        <v>25</v>
      </c>
      <c r="E10" s="30" t="s">
        <v>6</v>
      </c>
      <c r="F10" s="33" t="s">
        <v>24</v>
      </c>
      <c r="G10" s="34" t="s">
        <v>25</v>
      </c>
      <c r="H10" s="30" t="s">
        <v>6</v>
      </c>
      <c r="I10" s="35" t="s">
        <v>24</v>
      </c>
      <c r="J10" s="34" t="s">
        <v>25</v>
      </c>
      <c r="K10" s="30" t="s">
        <v>6</v>
      </c>
      <c r="L10" s="35" t="s">
        <v>24</v>
      </c>
      <c r="M10" s="34" t="s">
        <v>25</v>
      </c>
      <c r="N10" s="30" t="s">
        <v>6</v>
      </c>
      <c r="O10" s="35" t="s">
        <v>24</v>
      </c>
      <c r="P10" s="34" t="s">
        <v>25</v>
      </c>
      <c r="Q10" s="30" t="s">
        <v>6</v>
      </c>
      <c r="R10" s="35" t="s">
        <v>24</v>
      </c>
      <c r="S10" s="34" t="s">
        <v>25</v>
      </c>
      <c r="T10" s="18"/>
    </row>
    <row r="11" spans="1:20" ht="21" customHeight="1">
      <c r="A11" s="11"/>
      <c r="B11" s="36" t="s">
        <v>13</v>
      </c>
      <c r="C11" s="37" t="s">
        <v>26</v>
      </c>
      <c r="D11" s="36" t="s">
        <v>27</v>
      </c>
      <c r="E11" s="37" t="s">
        <v>13</v>
      </c>
      <c r="F11" s="38" t="s">
        <v>26</v>
      </c>
      <c r="G11" s="39" t="s">
        <v>27</v>
      </c>
      <c r="H11" s="40" t="s">
        <v>13</v>
      </c>
      <c r="I11" s="38" t="s">
        <v>26</v>
      </c>
      <c r="J11" s="39" t="s">
        <v>27</v>
      </c>
      <c r="K11" s="40" t="s">
        <v>13</v>
      </c>
      <c r="L11" s="38" t="s">
        <v>26</v>
      </c>
      <c r="M11" s="39" t="s">
        <v>27</v>
      </c>
      <c r="N11" s="40" t="s">
        <v>13</v>
      </c>
      <c r="O11" s="38" t="s">
        <v>26</v>
      </c>
      <c r="P11" s="39" t="s">
        <v>27</v>
      </c>
      <c r="Q11" s="40" t="s">
        <v>13</v>
      </c>
      <c r="R11" s="38" t="s">
        <v>26</v>
      </c>
      <c r="S11" s="39" t="s">
        <v>27</v>
      </c>
      <c r="T11" s="18"/>
    </row>
    <row r="12" spans="1:21" ht="21">
      <c r="A12" s="41" t="s">
        <v>28</v>
      </c>
      <c r="B12" s="42">
        <f>C12+D12</f>
        <v>94612</v>
      </c>
      <c r="C12" s="42">
        <f>SUM(C13:C28)</f>
        <v>47255</v>
      </c>
      <c r="D12" s="42">
        <f>SUM(D13:D28)</f>
        <v>47357</v>
      </c>
      <c r="E12" s="43">
        <f>F12+G12</f>
        <v>20952</v>
      </c>
      <c r="F12" s="44">
        <f>SUM(F13:F28)</f>
        <v>9585</v>
      </c>
      <c r="G12" s="45">
        <f>SUM(G13:G28)</f>
        <v>11367</v>
      </c>
      <c r="H12" s="43">
        <f>I12+J12</f>
        <v>50826</v>
      </c>
      <c r="I12" s="44">
        <f>SUM(I13:I28)</f>
        <v>26402</v>
      </c>
      <c r="J12" s="45">
        <f>SUM(J13:J28)</f>
        <v>24424</v>
      </c>
      <c r="K12" s="43">
        <f>L12+M12</f>
        <v>16374</v>
      </c>
      <c r="L12" s="44">
        <f>SUM(L13:L28)</f>
        <v>7964</v>
      </c>
      <c r="M12" s="45">
        <f>SUM(M13:M28)</f>
        <v>8410</v>
      </c>
      <c r="N12" s="43">
        <f>O12+P12</f>
        <v>5639</v>
      </c>
      <c r="O12" s="44">
        <f>SUM(O13:O28)</f>
        <v>2886</v>
      </c>
      <c r="P12" s="45">
        <f>SUM(P13:P28)</f>
        <v>2753</v>
      </c>
      <c r="Q12" s="43">
        <f>R12+S12</f>
        <v>821</v>
      </c>
      <c r="R12" s="44">
        <f>SUM(R13:R28)</f>
        <v>418</v>
      </c>
      <c r="S12" s="45">
        <f>SUM(S13:S28)</f>
        <v>403</v>
      </c>
      <c r="T12" s="41" t="s">
        <v>13</v>
      </c>
      <c r="U12" s="46"/>
    </row>
    <row r="13" spans="1:20" ht="21">
      <c r="A13" s="47" t="s">
        <v>29</v>
      </c>
      <c r="B13" s="48">
        <f aca="true" t="shared" si="0" ref="B13:B28">SUM(C13:D13)</f>
        <v>1352</v>
      </c>
      <c r="C13" s="49">
        <f>L13+R13</f>
        <v>699</v>
      </c>
      <c r="D13" s="49">
        <f>M13+S13</f>
        <v>653</v>
      </c>
      <c r="E13" s="50" t="s">
        <v>30</v>
      </c>
      <c r="F13" s="51" t="s">
        <v>30</v>
      </c>
      <c r="G13" s="52" t="s">
        <v>30</v>
      </c>
      <c r="H13" s="50" t="s">
        <v>30</v>
      </c>
      <c r="I13" s="51" t="s">
        <v>30</v>
      </c>
      <c r="J13" s="52" t="s">
        <v>30</v>
      </c>
      <c r="K13" s="50">
        <f>SUM(L13:M13)</f>
        <v>1309</v>
      </c>
      <c r="L13" s="51">
        <v>674</v>
      </c>
      <c r="M13" s="52">
        <v>635</v>
      </c>
      <c r="N13" s="50" t="s">
        <v>30</v>
      </c>
      <c r="O13" s="51" t="s">
        <v>30</v>
      </c>
      <c r="P13" s="52" t="s">
        <v>30</v>
      </c>
      <c r="Q13" s="50">
        <f aca="true" t="shared" si="1" ref="Q13:Q22">SUM(R13:S13)</f>
        <v>43</v>
      </c>
      <c r="R13" s="51">
        <v>25</v>
      </c>
      <c r="S13" s="52">
        <v>18</v>
      </c>
      <c r="T13" s="47" t="s">
        <v>31</v>
      </c>
    </row>
    <row r="14" spans="1:20" ht="21">
      <c r="A14" s="47" t="s">
        <v>32</v>
      </c>
      <c r="B14" s="48">
        <f t="shared" si="0"/>
        <v>7514</v>
      </c>
      <c r="C14" s="49">
        <f>SUM(F14+I14+L14+O14+R14)</f>
        <v>3877</v>
      </c>
      <c r="D14" s="49">
        <f>SUM(G14+J14+M14+P14+S14)</f>
        <v>3637</v>
      </c>
      <c r="E14" s="50">
        <f>SUM(F14:G14)</f>
        <v>29</v>
      </c>
      <c r="F14" s="51">
        <v>19</v>
      </c>
      <c r="G14" s="52">
        <v>10</v>
      </c>
      <c r="H14" s="50">
        <f>SUM(I14:J14)</f>
        <v>5225</v>
      </c>
      <c r="I14" s="51">
        <v>2696</v>
      </c>
      <c r="J14" s="52">
        <v>2529</v>
      </c>
      <c r="K14" s="50">
        <f>SUM(L14:M14)</f>
        <v>1681</v>
      </c>
      <c r="L14" s="51">
        <v>858</v>
      </c>
      <c r="M14" s="52">
        <v>823</v>
      </c>
      <c r="N14" s="50">
        <f>SUM(O14:P14)</f>
        <v>511</v>
      </c>
      <c r="O14" s="51">
        <v>272</v>
      </c>
      <c r="P14" s="52">
        <v>239</v>
      </c>
      <c r="Q14" s="50">
        <f t="shared" si="1"/>
        <v>68</v>
      </c>
      <c r="R14" s="51">
        <v>32</v>
      </c>
      <c r="S14" s="52">
        <v>36</v>
      </c>
      <c r="T14" s="47" t="s">
        <v>31</v>
      </c>
    </row>
    <row r="15" spans="1:20" ht="21">
      <c r="A15" s="47" t="s">
        <v>33</v>
      </c>
      <c r="B15" s="48">
        <f t="shared" si="0"/>
        <v>7627</v>
      </c>
      <c r="C15" s="49">
        <f>SUM(F15+I15+L15+O15+R15)</f>
        <v>3979</v>
      </c>
      <c r="D15" s="49">
        <f>SUM(G15+J15+M15+P15+S15)</f>
        <v>3648</v>
      </c>
      <c r="E15" s="50">
        <f>SUM(F15:G15)</f>
        <v>20</v>
      </c>
      <c r="F15" s="51">
        <v>12</v>
      </c>
      <c r="G15" s="52">
        <v>8</v>
      </c>
      <c r="H15" s="50">
        <f>SUM(I15:J15)</f>
        <v>5413</v>
      </c>
      <c r="I15" s="51">
        <v>2810</v>
      </c>
      <c r="J15" s="52">
        <v>2603</v>
      </c>
      <c r="K15" s="50">
        <f>SUM(L15:M15)</f>
        <v>1602</v>
      </c>
      <c r="L15" s="51">
        <v>835</v>
      </c>
      <c r="M15" s="52">
        <v>767</v>
      </c>
      <c r="N15" s="50">
        <f>SUM(O15:P15)</f>
        <v>513</v>
      </c>
      <c r="O15" s="51">
        <v>280</v>
      </c>
      <c r="P15" s="52">
        <v>233</v>
      </c>
      <c r="Q15" s="50">
        <f t="shared" si="1"/>
        <v>79</v>
      </c>
      <c r="R15" s="51">
        <v>42</v>
      </c>
      <c r="S15" s="52">
        <v>37</v>
      </c>
      <c r="T15" s="47" t="s">
        <v>31</v>
      </c>
    </row>
    <row r="16" spans="1:20" ht="21">
      <c r="A16" s="47" t="s">
        <v>34</v>
      </c>
      <c r="B16" s="48">
        <f t="shared" si="0"/>
        <v>124</v>
      </c>
      <c r="C16" s="49">
        <f>SUM(R16)</f>
        <v>66</v>
      </c>
      <c r="D16" s="49">
        <f>SUM(S16)</f>
        <v>58</v>
      </c>
      <c r="E16" s="50" t="s">
        <v>30</v>
      </c>
      <c r="F16" s="51" t="s">
        <v>30</v>
      </c>
      <c r="G16" s="52" t="s">
        <v>30</v>
      </c>
      <c r="H16" s="50" t="s">
        <v>30</v>
      </c>
      <c r="I16" s="51" t="s">
        <v>30</v>
      </c>
      <c r="J16" s="52" t="s">
        <v>30</v>
      </c>
      <c r="K16" s="50" t="s">
        <v>30</v>
      </c>
      <c r="L16" s="51" t="s">
        <v>30</v>
      </c>
      <c r="M16" s="52" t="s">
        <v>30</v>
      </c>
      <c r="N16" s="50" t="s">
        <v>30</v>
      </c>
      <c r="O16" s="51" t="s">
        <v>30</v>
      </c>
      <c r="P16" s="52" t="s">
        <v>30</v>
      </c>
      <c r="Q16" s="50">
        <f t="shared" si="1"/>
        <v>124</v>
      </c>
      <c r="R16" s="51">
        <v>66</v>
      </c>
      <c r="S16" s="52">
        <v>58</v>
      </c>
      <c r="T16" s="47" t="s">
        <v>35</v>
      </c>
    </row>
    <row r="17" spans="1:20" ht="21">
      <c r="A17" s="53" t="s">
        <v>36</v>
      </c>
      <c r="B17" s="48">
        <f t="shared" si="0"/>
        <v>9314</v>
      </c>
      <c r="C17" s="49">
        <f aca="true" t="shared" si="2" ref="C17:D22">SUM(F17+I17+L17+O17+R17)</f>
        <v>4811</v>
      </c>
      <c r="D17" s="49">
        <f t="shared" si="2"/>
        <v>4503</v>
      </c>
      <c r="E17" s="50">
        <f aca="true" t="shared" si="3" ref="E17:E28">SUM(F17:G17)</f>
        <v>75</v>
      </c>
      <c r="F17" s="51">
        <v>49</v>
      </c>
      <c r="G17" s="52">
        <v>26</v>
      </c>
      <c r="H17" s="50">
        <f aca="true" t="shared" si="4" ref="H17:H25">SUM(I17:J17)</f>
        <v>6562</v>
      </c>
      <c r="I17" s="51">
        <v>3432</v>
      </c>
      <c r="J17" s="52">
        <v>3130</v>
      </c>
      <c r="K17" s="50">
        <f aca="true" t="shared" si="5" ref="K17:K28">SUM(L17:M17)</f>
        <v>1890</v>
      </c>
      <c r="L17" s="51">
        <v>945</v>
      </c>
      <c r="M17" s="52">
        <v>945</v>
      </c>
      <c r="N17" s="50">
        <f aca="true" t="shared" si="6" ref="N17:N25">SUM(O17:P17)</f>
        <v>696</v>
      </c>
      <c r="O17" s="51">
        <v>342</v>
      </c>
      <c r="P17" s="52">
        <v>354</v>
      </c>
      <c r="Q17" s="50">
        <f t="shared" si="1"/>
        <v>91</v>
      </c>
      <c r="R17" s="51">
        <v>43</v>
      </c>
      <c r="S17" s="52">
        <v>48</v>
      </c>
      <c r="T17" s="47" t="s">
        <v>37</v>
      </c>
    </row>
    <row r="18" spans="1:20" ht="21">
      <c r="A18" s="53" t="s">
        <v>38</v>
      </c>
      <c r="B18" s="48">
        <f t="shared" si="0"/>
        <v>8071</v>
      </c>
      <c r="C18" s="49">
        <f t="shared" si="2"/>
        <v>4114</v>
      </c>
      <c r="D18" s="49">
        <f t="shared" si="2"/>
        <v>3957</v>
      </c>
      <c r="E18" s="50">
        <f t="shared" si="3"/>
        <v>66</v>
      </c>
      <c r="F18" s="51">
        <v>41</v>
      </c>
      <c r="G18" s="52">
        <v>25</v>
      </c>
      <c r="H18" s="50">
        <f t="shared" si="4"/>
        <v>5810</v>
      </c>
      <c r="I18" s="51">
        <v>2994</v>
      </c>
      <c r="J18" s="52">
        <v>2816</v>
      </c>
      <c r="K18" s="50">
        <f t="shared" si="5"/>
        <v>1537</v>
      </c>
      <c r="L18" s="51">
        <v>734</v>
      </c>
      <c r="M18" s="52">
        <v>803</v>
      </c>
      <c r="N18" s="50">
        <f t="shared" si="6"/>
        <v>585</v>
      </c>
      <c r="O18" s="51">
        <v>307</v>
      </c>
      <c r="P18" s="52">
        <v>278</v>
      </c>
      <c r="Q18" s="50">
        <f t="shared" si="1"/>
        <v>73</v>
      </c>
      <c r="R18" s="51">
        <v>38</v>
      </c>
      <c r="S18" s="52">
        <v>35</v>
      </c>
      <c r="T18" s="47" t="s">
        <v>39</v>
      </c>
    </row>
    <row r="19" spans="1:20" ht="21">
      <c r="A19" s="47" t="s">
        <v>40</v>
      </c>
      <c r="B19" s="48">
        <f t="shared" si="0"/>
        <v>8419</v>
      </c>
      <c r="C19" s="49">
        <f t="shared" si="2"/>
        <v>4232</v>
      </c>
      <c r="D19" s="49">
        <f t="shared" si="2"/>
        <v>4187</v>
      </c>
      <c r="E19" s="50">
        <f t="shared" si="3"/>
        <v>71</v>
      </c>
      <c r="F19" s="51">
        <v>42</v>
      </c>
      <c r="G19" s="52">
        <v>29</v>
      </c>
      <c r="H19" s="50">
        <f t="shared" si="4"/>
        <v>6127</v>
      </c>
      <c r="I19" s="51">
        <v>3111</v>
      </c>
      <c r="J19" s="52">
        <v>3016</v>
      </c>
      <c r="K19" s="50">
        <f t="shared" si="5"/>
        <v>1502</v>
      </c>
      <c r="L19" s="51">
        <v>716</v>
      </c>
      <c r="M19" s="52">
        <v>786</v>
      </c>
      <c r="N19" s="50">
        <f t="shared" si="6"/>
        <v>633</v>
      </c>
      <c r="O19" s="51">
        <v>330</v>
      </c>
      <c r="P19" s="52">
        <v>303</v>
      </c>
      <c r="Q19" s="50">
        <f t="shared" si="1"/>
        <v>86</v>
      </c>
      <c r="R19" s="51">
        <v>33</v>
      </c>
      <c r="S19" s="52">
        <v>53</v>
      </c>
      <c r="T19" s="47" t="s">
        <v>41</v>
      </c>
    </row>
    <row r="20" spans="1:20" ht="21">
      <c r="A20" s="47" t="s">
        <v>42</v>
      </c>
      <c r="B20" s="48">
        <f t="shared" si="0"/>
        <v>8289</v>
      </c>
      <c r="C20" s="49">
        <f t="shared" si="2"/>
        <v>4326</v>
      </c>
      <c r="D20" s="49">
        <f t="shared" si="2"/>
        <v>3963</v>
      </c>
      <c r="E20" s="50">
        <f t="shared" si="3"/>
        <v>73</v>
      </c>
      <c r="F20" s="51">
        <v>43</v>
      </c>
      <c r="G20" s="52">
        <v>30</v>
      </c>
      <c r="H20" s="50">
        <f t="shared" si="4"/>
        <v>5979</v>
      </c>
      <c r="I20" s="51">
        <v>3152</v>
      </c>
      <c r="J20" s="52">
        <v>2827</v>
      </c>
      <c r="K20" s="50">
        <f t="shared" si="5"/>
        <v>1516</v>
      </c>
      <c r="L20" s="51">
        <v>746</v>
      </c>
      <c r="M20" s="52">
        <v>770</v>
      </c>
      <c r="N20" s="50">
        <f t="shared" si="6"/>
        <v>632</v>
      </c>
      <c r="O20" s="51">
        <v>333</v>
      </c>
      <c r="P20" s="52">
        <v>299</v>
      </c>
      <c r="Q20" s="50">
        <f t="shared" si="1"/>
        <v>89</v>
      </c>
      <c r="R20" s="51">
        <v>52</v>
      </c>
      <c r="S20" s="52">
        <v>37</v>
      </c>
      <c r="T20" s="47" t="s">
        <v>43</v>
      </c>
    </row>
    <row r="21" spans="1:20" ht="21">
      <c r="A21" s="47" t="s">
        <v>44</v>
      </c>
      <c r="B21" s="48">
        <f t="shared" si="0"/>
        <v>8243</v>
      </c>
      <c r="C21" s="49">
        <f t="shared" si="2"/>
        <v>4226</v>
      </c>
      <c r="D21" s="49">
        <f t="shared" si="2"/>
        <v>4017</v>
      </c>
      <c r="E21" s="50">
        <f t="shared" si="3"/>
        <v>84</v>
      </c>
      <c r="F21" s="51">
        <v>42</v>
      </c>
      <c r="G21" s="52">
        <v>42</v>
      </c>
      <c r="H21" s="50">
        <f t="shared" si="4"/>
        <v>5898</v>
      </c>
      <c r="I21" s="51">
        <v>3079</v>
      </c>
      <c r="J21" s="52">
        <v>2819</v>
      </c>
      <c r="K21" s="50">
        <f t="shared" si="5"/>
        <v>1559</v>
      </c>
      <c r="L21" s="51">
        <v>753</v>
      </c>
      <c r="M21" s="52">
        <v>806</v>
      </c>
      <c r="N21" s="50">
        <f t="shared" si="6"/>
        <v>614</v>
      </c>
      <c r="O21" s="51">
        <v>304</v>
      </c>
      <c r="P21" s="52">
        <v>310</v>
      </c>
      <c r="Q21" s="50">
        <f t="shared" si="1"/>
        <v>88</v>
      </c>
      <c r="R21" s="51">
        <v>48</v>
      </c>
      <c r="S21" s="52">
        <v>40</v>
      </c>
      <c r="T21" s="47" t="s">
        <v>45</v>
      </c>
    </row>
    <row r="22" spans="1:20" ht="21">
      <c r="A22" s="47" t="s">
        <v>46</v>
      </c>
      <c r="B22" s="48">
        <f t="shared" si="0"/>
        <v>8062</v>
      </c>
      <c r="C22" s="49">
        <f t="shared" si="2"/>
        <v>4146</v>
      </c>
      <c r="D22" s="49">
        <f t="shared" si="2"/>
        <v>3916</v>
      </c>
      <c r="E22" s="50">
        <f t="shared" si="3"/>
        <v>84</v>
      </c>
      <c r="F22" s="51">
        <v>50</v>
      </c>
      <c r="G22" s="52">
        <v>34</v>
      </c>
      <c r="H22" s="50">
        <f t="shared" si="4"/>
        <v>5869</v>
      </c>
      <c r="I22" s="51">
        <v>3071</v>
      </c>
      <c r="J22" s="52">
        <v>2798</v>
      </c>
      <c r="K22" s="50">
        <f t="shared" si="5"/>
        <v>1482</v>
      </c>
      <c r="L22" s="51">
        <v>714</v>
      </c>
      <c r="M22" s="52">
        <v>768</v>
      </c>
      <c r="N22" s="50">
        <f t="shared" si="6"/>
        <v>547</v>
      </c>
      <c r="O22" s="51">
        <v>272</v>
      </c>
      <c r="P22" s="52">
        <v>275</v>
      </c>
      <c r="Q22" s="50">
        <f t="shared" si="1"/>
        <v>80</v>
      </c>
      <c r="R22" s="51">
        <v>39</v>
      </c>
      <c r="S22" s="52">
        <v>41</v>
      </c>
      <c r="T22" s="47" t="s">
        <v>47</v>
      </c>
    </row>
    <row r="23" spans="1:20" ht="21">
      <c r="A23" s="47" t="s">
        <v>48</v>
      </c>
      <c r="B23" s="48">
        <f t="shared" si="0"/>
        <v>6791</v>
      </c>
      <c r="C23" s="49">
        <f aca="true" t="shared" si="7" ref="C23:D25">SUM(F23+I23+L23+O23)</f>
        <v>3364</v>
      </c>
      <c r="D23" s="49">
        <f t="shared" si="7"/>
        <v>3427</v>
      </c>
      <c r="E23" s="50">
        <f t="shared" si="3"/>
        <v>4163</v>
      </c>
      <c r="F23" s="51">
        <v>2014</v>
      </c>
      <c r="G23" s="52">
        <v>2149</v>
      </c>
      <c r="H23" s="50">
        <f t="shared" si="4"/>
        <v>1518</v>
      </c>
      <c r="I23" s="51">
        <v>827</v>
      </c>
      <c r="J23" s="52">
        <v>691</v>
      </c>
      <c r="K23" s="50">
        <f t="shared" si="5"/>
        <v>750</v>
      </c>
      <c r="L23" s="51">
        <v>354</v>
      </c>
      <c r="M23" s="52">
        <v>396</v>
      </c>
      <c r="N23" s="50">
        <f t="shared" si="6"/>
        <v>360</v>
      </c>
      <c r="O23" s="51">
        <v>169</v>
      </c>
      <c r="P23" s="52">
        <v>191</v>
      </c>
      <c r="Q23" s="50" t="s">
        <v>30</v>
      </c>
      <c r="R23" s="51" t="s">
        <v>30</v>
      </c>
      <c r="S23" s="52" t="s">
        <v>30</v>
      </c>
      <c r="T23" s="53" t="s">
        <v>49</v>
      </c>
    </row>
    <row r="24" spans="1:20" ht="15" customHeight="1">
      <c r="A24" s="47" t="s">
        <v>50</v>
      </c>
      <c r="B24" s="48">
        <f t="shared" si="0"/>
        <v>5935</v>
      </c>
      <c r="C24" s="49">
        <f t="shared" si="7"/>
        <v>2904</v>
      </c>
      <c r="D24" s="49">
        <f t="shared" si="7"/>
        <v>3031</v>
      </c>
      <c r="E24" s="50">
        <f t="shared" si="3"/>
        <v>3830</v>
      </c>
      <c r="F24" s="51">
        <v>1879</v>
      </c>
      <c r="G24" s="52">
        <v>1951</v>
      </c>
      <c r="H24" s="50">
        <f t="shared" si="4"/>
        <v>1252</v>
      </c>
      <c r="I24" s="51">
        <v>630</v>
      </c>
      <c r="J24" s="52">
        <v>622</v>
      </c>
      <c r="K24" s="50">
        <f t="shared" si="5"/>
        <v>595</v>
      </c>
      <c r="L24" s="51">
        <v>275</v>
      </c>
      <c r="M24" s="52">
        <v>320</v>
      </c>
      <c r="N24" s="50">
        <f t="shared" si="6"/>
        <v>258</v>
      </c>
      <c r="O24" s="51">
        <v>120</v>
      </c>
      <c r="P24" s="52">
        <v>138</v>
      </c>
      <c r="Q24" s="50" t="s">
        <v>30</v>
      </c>
      <c r="R24" s="51" t="s">
        <v>30</v>
      </c>
      <c r="S24" s="52" t="s">
        <v>30</v>
      </c>
      <c r="T24" s="53" t="s">
        <v>51</v>
      </c>
    </row>
    <row r="25" spans="1:20" ht="23.25" customHeight="1">
      <c r="A25" s="47" t="s">
        <v>52</v>
      </c>
      <c r="B25" s="48">
        <f t="shared" si="0"/>
        <v>5703</v>
      </c>
      <c r="C25" s="49">
        <f t="shared" si="7"/>
        <v>2767</v>
      </c>
      <c r="D25" s="49">
        <f t="shared" si="7"/>
        <v>2936</v>
      </c>
      <c r="E25" s="50">
        <f t="shared" si="3"/>
        <v>3671</v>
      </c>
      <c r="F25" s="51">
        <v>1782</v>
      </c>
      <c r="G25" s="52">
        <v>1889</v>
      </c>
      <c r="H25" s="50">
        <f t="shared" si="4"/>
        <v>1173</v>
      </c>
      <c r="I25" s="51">
        <v>600</v>
      </c>
      <c r="J25" s="52">
        <v>573</v>
      </c>
      <c r="K25" s="50">
        <f t="shared" si="5"/>
        <v>569</v>
      </c>
      <c r="L25" s="51">
        <v>228</v>
      </c>
      <c r="M25" s="52">
        <v>341</v>
      </c>
      <c r="N25" s="50">
        <f t="shared" si="6"/>
        <v>290</v>
      </c>
      <c r="O25" s="51">
        <v>157</v>
      </c>
      <c r="P25" s="52">
        <v>133</v>
      </c>
      <c r="Q25" s="50" t="s">
        <v>30</v>
      </c>
      <c r="R25" s="51" t="s">
        <v>30</v>
      </c>
      <c r="S25" s="52" t="s">
        <v>30</v>
      </c>
      <c r="T25" s="53" t="s">
        <v>53</v>
      </c>
    </row>
    <row r="26" spans="1:20" ht="21">
      <c r="A26" s="54" t="s">
        <v>54</v>
      </c>
      <c r="B26" s="48">
        <f t="shared" si="0"/>
        <v>3258</v>
      </c>
      <c r="C26" s="49">
        <f aca="true" t="shared" si="8" ref="C26:D28">SUM(F26+L26)</f>
        <v>1356</v>
      </c>
      <c r="D26" s="49">
        <f t="shared" si="8"/>
        <v>1902</v>
      </c>
      <c r="E26" s="50">
        <f t="shared" si="3"/>
        <v>3145</v>
      </c>
      <c r="F26" s="55">
        <v>1322</v>
      </c>
      <c r="G26" s="56">
        <v>1823</v>
      </c>
      <c r="H26" s="50" t="s">
        <v>30</v>
      </c>
      <c r="I26" s="51" t="s">
        <v>30</v>
      </c>
      <c r="J26" s="52" t="s">
        <v>30</v>
      </c>
      <c r="K26" s="50">
        <f t="shared" si="5"/>
        <v>113</v>
      </c>
      <c r="L26" s="51">
        <v>34</v>
      </c>
      <c r="M26" s="52">
        <v>79</v>
      </c>
      <c r="N26" s="50" t="s">
        <v>30</v>
      </c>
      <c r="O26" s="51" t="s">
        <v>30</v>
      </c>
      <c r="P26" s="52" t="s">
        <v>30</v>
      </c>
      <c r="Q26" s="50" t="s">
        <v>30</v>
      </c>
      <c r="R26" s="51" t="s">
        <v>30</v>
      </c>
      <c r="S26" s="52" t="s">
        <v>30</v>
      </c>
      <c r="T26" s="53" t="s">
        <v>55</v>
      </c>
    </row>
    <row r="27" spans="1:20" ht="21">
      <c r="A27" s="54" t="s">
        <v>56</v>
      </c>
      <c r="B27" s="48">
        <f t="shared" si="0"/>
        <v>3050</v>
      </c>
      <c r="C27" s="49">
        <f t="shared" si="8"/>
        <v>1243</v>
      </c>
      <c r="D27" s="49">
        <f t="shared" si="8"/>
        <v>1807</v>
      </c>
      <c r="E27" s="50">
        <f t="shared" si="3"/>
        <v>2921</v>
      </c>
      <c r="F27" s="55">
        <v>1193</v>
      </c>
      <c r="G27" s="56">
        <v>1728</v>
      </c>
      <c r="H27" s="50" t="s">
        <v>30</v>
      </c>
      <c r="I27" s="51" t="s">
        <v>30</v>
      </c>
      <c r="J27" s="52" t="s">
        <v>30</v>
      </c>
      <c r="K27" s="50">
        <f t="shared" si="5"/>
        <v>129</v>
      </c>
      <c r="L27" s="51">
        <v>50</v>
      </c>
      <c r="M27" s="52">
        <v>79</v>
      </c>
      <c r="N27" s="50" t="s">
        <v>30</v>
      </c>
      <c r="O27" s="51" t="s">
        <v>30</v>
      </c>
      <c r="P27" s="52" t="s">
        <v>30</v>
      </c>
      <c r="Q27" s="50" t="s">
        <v>30</v>
      </c>
      <c r="R27" s="51" t="s">
        <v>30</v>
      </c>
      <c r="S27" s="52" t="s">
        <v>30</v>
      </c>
      <c r="T27" s="53" t="s">
        <v>57</v>
      </c>
    </row>
    <row r="28" spans="1:20" ht="21">
      <c r="A28" s="57" t="s">
        <v>58</v>
      </c>
      <c r="B28" s="58">
        <f t="shared" si="0"/>
        <v>2860</v>
      </c>
      <c r="C28" s="58">
        <f t="shared" si="8"/>
        <v>1145</v>
      </c>
      <c r="D28" s="59">
        <f t="shared" si="8"/>
        <v>1715</v>
      </c>
      <c r="E28" s="60">
        <f t="shared" si="3"/>
        <v>2720</v>
      </c>
      <c r="F28" s="61">
        <v>1097</v>
      </c>
      <c r="G28" s="62">
        <v>1623</v>
      </c>
      <c r="H28" s="60" t="s">
        <v>30</v>
      </c>
      <c r="I28" s="63" t="s">
        <v>30</v>
      </c>
      <c r="J28" s="64" t="s">
        <v>30</v>
      </c>
      <c r="K28" s="60">
        <f t="shared" si="5"/>
        <v>140</v>
      </c>
      <c r="L28" s="65">
        <v>48</v>
      </c>
      <c r="M28" s="59">
        <v>92</v>
      </c>
      <c r="N28" s="60" t="s">
        <v>30</v>
      </c>
      <c r="O28" s="63" t="s">
        <v>30</v>
      </c>
      <c r="P28" s="64" t="s">
        <v>30</v>
      </c>
      <c r="Q28" s="60" t="s">
        <v>30</v>
      </c>
      <c r="R28" s="63" t="s">
        <v>30</v>
      </c>
      <c r="S28" s="64" t="s">
        <v>30</v>
      </c>
      <c r="T28" s="66" t="s">
        <v>59</v>
      </c>
    </row>
    <row r="30" spans="2:10" ht="21">
      <c r="B30" s="67" t="s">
        <v>60</v>
      </c>
      <c r="C30" s="26"/>
      <c r="D30" s="29"/>
      <c r="J30" s="68" t="s">
        <v>61</v>
      </c>
    </row>
    <row r="31" spans="2:11" ht="21">
      <c r="B31" s="26" t="s">
        <v>62</v>
      </c>
      <c r="D31" s="69"/>
      <c r="J31" s="70"/>
      <c r="K31" s="71" t="s">
        <v>63</v>
      </c>
    </row>
    <row r="32" spans="2:10" ht="21">
      <c r="B32" s="72" t="s">
        <v>64</v>
      </c>
      <c r="J32" s="72" t="s">
        <v>65</v>
      </c>
    </row>
    <row r="33" ht="21">
      <c r="A33" s="73"/>
    </row>
    <row r="34" ht="21">
      <c r="A34" s="73"/>
    </row>
    <row r="35" ht="21">
      <c r="A35" s="73"/>
    </row>
    <row r="36" ht="21">
      <c r="A36" s="73"/>
    </row>
    <row r="37" ht="21">
      <c r="A37" s="73"/>
    </row>
    <row r="38" ht="21">
      <c r="A38" s="73"/>
    </row>
    <row r="39" ht="21">
      <c r="A39" s="73"/>
    </row>
    <row r="40" ht="21">
      <c r="A40" s="73"/>
    </row>
    <row r="41" ht="21">
      <c r="A41" s="73"/>
    </row>
    <row r="42" ht="21">
      <c r="A42" s="73"/>
    </row>
    <row r="43" ht="21">
      <c r="A43" s="73"/>
    </row>
    <row r="44" ht="21">
      <c r="A44" s="73"/>
    </row>
    <row r="45" ht="21">
      <c r="A45" s="73"/>
    </row>
    <row r="46" ht="21">
      <c r="A46" s="73"/>
    </row>
    <row r="47" ht="21">
      <c r="A47" s="73"/>
    </row>
    <row r="48" ht="21">
      <c r="A48" s="73"/>
    </row>
    <row r="49" ht="21">
      <c r="A49" s="73"/>
    </row>
    <row r="50" ht="21">
      <c r="A50" s="73"/>
    </row>
    <row r="51" ht="21">
      <c r="A51" s="73"/>
    </row>
    <row r="52" ht="21">
      <c r="A52" s="73"/>
    </row>
    <row r="53" ht="21">
      <c r="A53" s="73"/>
    </row>
    <row r="54" ht="21">
      <c r="A54" s="73"/>
    </row>
    <row r="55" ht="21">
      <c r="A55" s="73"/>
    </row>
    <row r="56" ht="21">
      <c r="A56" s="73"/>
    </row>
    <row r="57" ht="21">
      <c r="A57" s="73"/>
    </row>
    <row r="58" ht="21">
      <c r="A58" s="73"/>
    </row>
    <row r="59" ht="21">
      <c r="A59" s="73"/>
    </row>
    <row r="60" ht="21">
      <c r="A60" s="73"/>
    </row>
    <row r="61" ht="21">
      <c r="A61" s="73"/>
    </row>
    <row r="62" ht="21">
      <c r="A62" s="73"/>
    </row>
    <row r="63" ht="21">
      <c r="A63" s="73"/>
    </row>
    <row r="64" ht="21">
      <c r="A64" s="73"/>
    </row>
    <row r="65" ht="21">
      <c r="A65" s="73"/>
    </row>
    <row r="66" ht="21">
      <c r="A66" s="73"/>
    </row>
    <row r="67" ht="21">
      <c r="A67" s="73"/>
    </row>
    <row r="68" ht="21">
      <c r="A68" s="73"/>
    </row>
    <row r="69" ht="21">
      <c r="A69" s="73"/>
    </row>
    <row r="70" ht="21">
      <c r="A70" s="73"/>
    </row>
    <row r="71" ht="21">
      <c r="A71" s="73"/>
    </row>
    <row r="72" ht="21">
      <c r="A72" s="73"/>
    </row>
  </sheetData>
  <mergeCells count="1">
    <mergeCell ref="E6:G6"/>
  </mergeCells>
  <printOptions horizontalCentered="1" verticalCentered="1"/>
  <pageMargins left="0.2362204724409449" right="0.2362204724409449" top="0.11811023622047245" bottom="0.15748031496062992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2005-09-06T04:00:32Z</dcterms:created>
  <dcterms:modified xsi:type="dcterms:W3CDTF">2005-09-06T04:00:38Z</dcterms:modified>
  <cp:category/>
  <cp:version/>
  <cp:contentType/>
  <cp:contentStatus/>
</cp:coreProperties>
</file>