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9120" tabRatio="831" activeTab="0"/>
  </bookViews>
  <sheets>
    <sheet name="T1 D" sheetId="1" r:id="rId1"/>
  </sheets>
  <definedNames/>
  <calcPr fullCalcOnLoad="1"/>
</workbook>
</file>

<file path=xl/sharedStrings.xml><?xml version="1.0" encoding="utf-8"?>
<sst xmlns="http://schemas.openxmlformats.org/spreadsheetml/2006/main" count="70" uniqueCount="53">
  <si>
    <t>Percent</t>
  </si>
  <si>
    <t>ร้อยละ</t>
  </si>
  <si>
    <t>ไม่ทราบ</t>
  </si>
  <si>
    <t>อื่น ๆ</t>
  </si>
  <si>
    <t>รวม  Total</t>
  </si>
  <si>
    <t>ในเขตเทศบาล  Municipal area</t>
  </si>
  <si>
    <t>นอกเขตเทศบาล  Non-municipal area</t>
  </si>
  <si>
    <t>Type of living quarters</t>
  </si>
  <si>
    <t>และการครอบครองที่อยู่อาศัย</t>
  </si>
  <si>
    <t>ครัวเรือน</t>
  </si>
  <si>
    <t xml:space="preserve"> and tenure of living quarters</t>
  </si>
  <si>
    <t>ประเภทของที่อยู่อาศัย</t>
  </si>
  <si>
    <t>บ้านเดี่ยว</t>
  </si>
  <si>
    <t xml:space="preserve"> Detached house</t>
  </si>
  <si>
    <t>ห้องภายในบ้าน</t>
  </si>
  <si>
    <t xml:space="preserve"> Room in house</t>
  </si>
  <si>
    <t>เรือ/แพ/รถ</t>
  </si>
  <si>
    <t xml:space="preserve"> Others</t>
  </si>
  <si>
    <t xml:space="preserve"> Unknown</t>
  </si>
  <si>
    <t>การครอบครองที่อยู่อาศัย</t>
  </si>
  <si>
    <t>Tenure of living quarters</t>
  </si>
  <si>
    <t>เป็นเจ้าของมีภาระการผ่อนชำระ</t>
  </si>
  <si>
    <t>เป็นเจ้าของไม่มีภาระการผ่อนชำระ</t>
  </si>
  <si>
    <t>เช่าซื้อ</t>
  </si>
  <si>
    <t xml:space="preserve"> Hire purchaser</t>
  </si>
  <si>
    <t xml:space="preserve">เช่า </t>
  </si>
  <si>
    <t xml:space="preserve"> Rent</t>
  </si>
  <si>
    <t xml:space="preserve"> Payment in kind for service</t>
  </si>
  <si>
    <t>อยู่โดยไม่เสียค่าเช่าเพราะให้อยู่เปล่า</t>
  </si>
  <si>
    <t xml:space="preserve"> Rent free</t>
  </si>
  <si>
    <t xml:space="preserve"> Condomenium/Mansion</t>
  </si>
  <si>
    <t>Households</t>
  </si>
  <si>
    <t>อยู่โดยไม่เสียค่าเช่า เพราะเป็นส่วนหนึ่งของค่าจ้าง</t>
  </si>
  <si>
    <t>ทาวน์เฮ้าส์/บ้านแฝด/ทาวน์โฮม</t>
  </si>
  <si>
    <t>คอนโดมิเนียม/แมนชั่น</t>
  </si>
  <si>
    <t>แฟลต/อพาร์ทเม้นท์/หอพัก</t>
  </si>
  <si>
    <t>ตึกแถว/ห้องแถว/เรือนแถว</t>
  </si>
  <si>
    <t xml:space="preserve"> Town house/Duplex/Town Home</t>
  </si>
  <si>
    <t xml:space="preserve"> Row house/Shop house/Row room</t>
  </si>
  <si>
    <t xml:space="preserve"> Boat/Raft/Motor vehicle</t>
  </si>
  <si>
    <t xml:space="preserve"> Flat/Apartment/Hostel</t>
  </si>
  <si>
    <t>1/  รวมที่อยู่อาศัยในสำนักงาน</t>
  </si>
  <si>
    <t>1/  Including room in office</t>
  </si>
  <si>
    <t xml:space="preserve"> Owner to pay by installment</t>
  </si>
  <si>
    <t xml:space="preserve"> Owner not pay by installment</t>
  </si>
  <si>
    <t>ตารางที่  1  ครัวเรือนส่วนบุคคล จำแนกตามประเภทของที่อยู่อาศัย การครอบครองที่อยู่อาศัย และเขตการปกครอง</t>
  </si>
  <si>
    <t>Table   1   Private households by type of living quarters, tenure of living quarters and area</t>
  </si>
  <si>
    <r>
      <t xml:space="preserve">   อื่น ๆ </t>
    </r>
    <r>
      <rPr>
        <b/>
        <vertAlign val="superscript"/>
        <sz val="13.5"/>
        <rFont val="TH SarabunPSK"/>
        <family val="2"/>
      </rPr>
      <t>1/</t>
    </r>
  </si>
  <si>
    <r>
      <t xml:space="preserve">   Others </t>
    </r>
    <r>
      <rPr>
        <b/>
        <vertAlign val="superscript"/>
        <sz val="13.5"/>
        <rFont val="TH SarabunPSK"/>
        <family val="2"/>
      </rPr>
      <t>1/</t>
    </r>
  </si>
  <si>
    <t>-</t>
  </si>
  <si>
    <r>
      <t xml:space="preserve">   อื่น ๆ </t>
    </r>
    <r>
      <rPr>
        <b/>
        <vertAlign val="superscript"/>
        <sz val="13.5"/>
        <rFont val="TH SarabunPSK"/>
        <family val="2"/>
      </rPr>
      <t>1/  +++++++</t>
    </r>
  </si>
  <si>
    <t>ที่มา : สำมะโนประชากรและเคหะ พ.ศ.2553 จังหวัดจันทบุรี</t>
  </si>
  <si>
    <t>สำนักงานสถิติจังหวัดจันทบุรี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</si>
</sst>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5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0000"/>
    <numFmt numFmtId="200" formatCode="\ \ @"/>
    <numFmt numFmtId="201" formatCode="\ @"/>
    <numFmt numFmtId="202" formatCode="\ \ \ \ \ \ \ \ \ \ \ \ \ \ \ @"/>
    <numFmt numFmtId="203" formatCode="\ \ \ \ \ \ \ \ \ \ @"/>
    <numFmt numFmtId="204" formatCode="\ \ \ \ \ @"/>
    <numFmt numFmtId="205" formatCode="0.0"/>
    <numFmt numFmtId="206" formatCode="\ \ \ \ @"/>
    <numFmt numFmtId="207" formatCode="\ \ \ \ \ \ @"/>
    <numFmt numFmtId="208" formatCode="\ \ \ \ \ \ \ @"/>
    <numFmt numFmtId="209" formatCode="\ \ \ @"/>
    <numFmt numFmtId="210" formatCode="_-* #,##0_-;\-* #,##0_-;_-* &quot;-&quot;??_-;_-@_-"/>
    <numFmt numFmtId="211" formatCode="\ \ \ \ \ \ \ \ @"/>
    <numFmt numFmtId="212" formatCode="_-* #,##0.0_-;\-* #,##0.0_-;_-* &quot;-&quot;??_-;_-@_-"/>
    <numFmt numFmtId="213" formatCode="\ \ \ \ \ \ \ \ \ @"/>
    <numFmt numFmtId="214" formatCode="\ \ \ \ \ \ \ \ \ \ \ \ \ \ \ \ \ \ @"/>
    <numFmt numFmtId="215" formatCode="\ \ \ \ \ \ \ \ \ \ \ \ \ \ @"/>
    <numFmt numFmtId="216" formatCode="\ \ \ \ \ \ \ \ \ \ \ \ @"/>
    <numFmt numFmtId="217" formatCode="&quot;ใช่&quot;;&quot;ใช่&quot;;&quot;ไม่ใช่&quot;"/>
    <numFmt numFmtId="218" formatCode="&quot;จริง&quot;;&quot;จริง&quot;;&quot;เท็จ&quot;"/>
    <numFmt numFmtId="219" formatCode="&quot;เปิด&quot;;&quot;เปิด&quot;;&quot;ปิด&quot;"/>
    <numFmt numFmtId="220" formatCode="[$€-2]\ #,##0.00_);[Red]\([$€-2]\ #,##0.00\)"/>
    <numFmt numFmtId="221" formatCode="#,##0.0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0.000"/>
    <numFmt numFmtId="226" formatCode="0.0000"/>
    <numFmt numFmtId="227" formatCode="0.00000"/>
    <numFmt numFmtId="228" formatCode="0.0000000"/>
    <numFmt numFmtId="229" formatCode="0.000000"/>
  </numFmts>
  <fonts count="60">
    <font>
      <sz val="11"/>
      <color indexed="8"/>
      <name val="Calibri"/>
      <family val="2"/>
    </font>
    <font>
      <sz val="16"/>
      <name val="AngsanaUPC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AngsanaUPC"/>
      <family val="1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Arial"/>
      <family val="2"/>
    </font>
    <font>
      <b/>
      <sz val="12"/>
      <name val="TH SarabunPSK"/>
      <family val="2"/>
    </font>
    <font>
      <b/>
      <sz val="13.5"/>
      <name val="TH SarabunPSK"/>
      <family val="2"/>
    </font>
    <font>
      <sz val="13.5"/>
      <name val="TH SarabunPSK"/>
      <family val="2"/>
    </font>
    <font>
      <b/>
      <sz val="17.5"/>
      <name val="TH SarabunPSK"/>
      <family val="2"/>
    </font>
    <font>
      <sz val="17.5"/>
      <name val="TH SarabunPSK"/>
      <family val="2"/>
    </font>
    <font>
      <b/>
      <vertAlign val="superscript"/>
      <sz val="13.5"/>
      <name val="TH SarabunPSK"/>
      <family val="2"/>
    </font>
    <font>
      <b/>
      <sz val="11"/>
      <color indexed="52"/>
      <name val="Tahoma"/>
      <family val="2"/>
    </font>
    <font>
      <b/>
      <sz val="18"/>
      <color indexed="56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0"/>
      <name val="TH SarabunPSK"/>
      <family val="2"/>
    </font>
    <font>
      <b/>
      <sz val="16"/>
      <color indexed="9"/>
      <name val="TH SarabunPSK"/>
      <family val="2"/>
    </font>
    <font>
      <b/>
      <sz val="17.5"/>
      <color indexed="9"/>
      <name val="TH SarabunPSK"/>
      <family val="2"/>
    </font>
    <font>
      <sz val="13"/>
      <color indexed="9"/>
      <name val="TH SarabunPSK"/>
      <family val="2"/>
    </font>
    <font>
      <sz val="13.5"/>
      <color indexed="9"/>
      <name val="TH SarabunPSK"/>
      <family val="2"/>
    </font>
    <font>
      <b/>
      <sz val="13"/>
      <color indexed="9"/>
      <name val="TH SarabunPSK"/>
      <family val="2"/>
    </font>
    <font>
      <b/>
      <sz val="13.5"/>
      <color indexed="9"/>
      <name val="TH SarabunPSK"/>
      <family val="2"/>
    </font>
    <font>
      <b/>
      <sz val="12"/>
      <color indexed="8"/>
      <name val="Cordia Ne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2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4" borderId="0" applyNumberFormat="0" applyBorder="0" applyAlignment="0" applyProtection="0"/>
    <xf numFmtId="0" fontId="18" fillId="7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1" borderId="0" applyNumberFormat="0" applyBorder="0" applyAlignment="0" applyProtection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9" fillId="6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3" borderId="0" applyNumberFormat="0" applyBorder="0" applyAlignment="0" applyProtection="0"/>
    <xf numFmtId="0" fontId="19" fillId="15" borderId="0" applyNumberFormat="0" applyBorder="0" applyAlignment="0" applyProtection="0"/>
    <xf numFmtId="0" fontId="19" fillId="6" borderId="0" applyNumberFormat="0" applyBorder="0" applyAlignment="0" applyProtection="0"/>
    <xf numFmtId="0" fontId="19" fillId="16" borderId="0" applyNumberFormat="0" applyBorder="0" applyAlignment="0" applyProtection="0"/>
    <xf numFmtId="0" fontId="19" fillId="9" borderId="0" applyNumberFormat="0" applyBorder="0" applyAlignment="0" applyProtection="0"/>
    <xf numFmtId="0" fontId="19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3" fillId="3" borderId="0" applyNumberFormat="0" applyBorder="0" applyAlignment="0" applyProtection="0"/>
    <xf numFmtId="0" fontId="4" fillId="22" borderId="1" applyNumberFormat="0" applyAlignment="0" applyProtection="0"/>
    <xf numFmtId="0" fontId="5" fillId="23" borderId="2" applyNumberFormat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13" borderId="0" applyNumberFormat="0" applyBorder="0" applyAlignment="0" applyProtection="0"/>
    <xf numFmtId="0" fontId="20" fillId="0" borderId="0">
      <alignment/>
      <protection/>
    </xf>
    <xf numFmtId="0" fontId="0" fillId="10" borderId="7" applyNumberFormat="0" applyFont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8" fillId="24" borderId="1" applyNumberFormat="0" applyAlignment="0" applyProtection="0"/>
    <xf numFmtId="0" fontId="45" fillId="22" borderId="1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4" fillId="23" borderId="2" applyNumberFormat="0" applyAlignment="0" applyProtection="0"/>
    <xf numFmtId="0" fontId="24" fillId="23" borderId="2" applyNumberFormat="0" applyAlignment="0" applyProtection="0"/>
    <xf numFmtId="0" fontId="25" fillId="0" borderId="10" applyNumberFormat="0" applyFill="0" applyAlignment="0" applyProtection="0"/>
    <xf numFmtId="0" fontId="47" fillId="0" borderId="6" applyNumberFormat="0" applyFill="0" applyAlignment="0" applyProtection="0"/>
    <xf numFmtId="0" fontId="31" fillId="6" borderId="0" applyNumberFormat="0" applyBorder="0" applyAlignment="0" applyProtection="0"/>
    <xf numFmtId="0" fontId="31" fillId="4" borderId="0" applyNumberFormat="0" applyBorder="0" applyAlignment="0" applyProtection="0"/>
    <xf numFmtId="0" fontId="18" fillId="0" borderId="0">
      <alignment/>
      <protection/>
    </xf>
    <xf numFmtId="0" fontId="1" fillId="0" borderId="0">
      <alignment/>
      <protection/>
    </xf>
    <xf numFmtId="0" fontId="32" fillId="13" borderId="1" applyNumberFormat="0" applyAlignment="0" applyProtection="0"/>
    <xf numFmtId="0" fontId="32" fillId="7" borderId="1" applyNumberFormat="0" applyAlignment="0" applyProtection="0"/>
    <xf numFmtId="0" fontId="33" fillId="13" borderId="0" applyNumberFormat="0" applyBorder="0" applyAlignment="0" applyProtection="0"/>
    <xf numFmtId="0" fontId="48" fillId="13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11" applyNumberFormat="0" applyFill="0" applyAlignment="0" applyProtection="0"/>
    <xf numFmtId="0" fontId="34" fillId="0" borderId="9" applyNumberFormat="0" applyFill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19" fillId="25" borderId="0" applyNumberFormat="0" applyBorder="0" applyAlignment="0" applyProtection="0"/>
    <xf numFmtId="0" fontId="19" fillId="19" borderId="0" applyNumberFormat="0" applyBorder="0" applyAlignment="0" applyProtection="0"/>
    <xf numFmtId="0" fontId="19" fillId="18" borderId="0" applyNumberFormat="0" applyBorder="0" applyAlignment="0" applyProtection="0"/>
    <xf numFmtId="0" fontId="19" fillId="20" borderId="0" applyNumberFormat="0" applyBorder="0" applyAlignment="0" applyProtection="0"/>
    <xf numFmtId="0" fontId="19" fillId="12" borderId="0" applyNumberFormat="0" applyBorder="0" applyAlignment="0" applyProtection="0"/>
    <xf numFmtId="0" fontId="19" fillId="21" borderId="0" applyNumberFormat="0" applyBorder="0" applyAlignment="0" applyProtection="0"/>
    <xf numFmtId="0" fontId="19" fillId="26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18" borderId="0" applyNumberFormat="0" applyBorder="0" applyAlignment="0" applyProtection="0"/>
    <xf numFmtId="0" fontId="27" fillId="24" borderId="8" applyNumberFormat="0" applyAlignment="0" applyProtection="0"/>
    <xf numFmtId="0" fontId="27" fillId="22" borderId="8" applyNumberFormat="0" applyAlignment="0" applyProtection="0"/>
    <xf numFmtId="0" fontId="23" fillId="10" borderId="7" applyNumberFormat="0" applyFont="0" applyAlignment="0" applyProtection="0"/>
    <xf numFmtId="0" fontId="18" fillId="10" borderId="7" applyNumberFormat="0" applyFont="0" applyAlignment="0" applyProtection="0"/>
    <xf numFmtId="0" fontId="35" fillId="0" borderId="12" applyNumberFormat="0" applyFill="0" applyAlignment="0" applyProtection="0"/>
    <xf numFmtId="0" fontId="49" fillId="0" borderId="3" applyNumberFormat="0" applyFill="0" applyAlignment="0" applyProtection="0"/>
    <xf numFmtId="0" fontId="36" fillId="0" borderId="13" applyNumberFormat="0" applyFill="0" applyAlignment="0" applyProtection="0"/>
    <xf numFmtId="0" fontId="50" fillId="0" borderId="4" applyNumberFormat="0" applyFill="0" applyAlignment="0" applyProtection="0"/>
    <xf numFmtId="0" fontId="37" fillId="0" borderId="14" applyNumberFormat="0" applyFill="0" applyAlignment="0" applyProtection="0"/>
    <xf numFmtId="0" fontId="51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40" fillId="0" borderId="0" xfId="89" applyFont="1" applyBorder="1" applyAlignment="1">
      <alignment horizontal="left" vertical="center"/>
      <protection/>
    </xf>
    <xf numFmtId="0" fontId="41" fillId="0" borderId="0" xfId="89" applyFont="1" applyBorder="1" applyAlignment="1">
      <alignment vertical="center"/>
      <protection/>
    </xf>
    <xf numFmtId="205" fontId="41" fillId="0" borderId="0" xfId="89" applyNumberFormat="1" applyFont="1" applyBorder="1" applyAlignment="1">
      <alignment vertical="center"/>
      <protection/>
    </xf>
    <xf numFmtId="0" fontId="40" fillId="0" borderId="15" xfId="89" applyFont="1" applyBorder="1" applyAlignment="1">
      <alignment vertical="center"/>
      <protection/>
    </xf>
    <xf numFmtId="205" fontId="40" fillId="0" borderId="15" xfId="89" applyNumberFormat="1" applyFont="1" applyBorder="1" applyAlignment="1">
      <alignment vertical="center"/>
      <protection/>
    </xf>
    <xf numFmtId="0" fontId="40" fillId="0" borderId="0" xfId="89" applyFont="1" applyBorder="1" applyAlignment="1">
      <alignment vertical="center"/>
      <protection/>
    </xf>
    <xf numFmtId="0" fontId="40" fillId="0" borderId="0" xfId="89" applyFont="1" applyBorder="1" applyAlignment="1">
      <alignment horizontal="center" vertical="center"/>
      <protection/>
    </xf>
    <xf numFmtId="0" fontId="40" fillId="0" borderId="0" xfId="89" applyFont="1" applyBorder="1" applyAlignment="1">
      <alignment horizontal="right" vertical="center"/>
      <protection/>
    </xf>
    <xf numFmtId="205" fontId="40" fillId="0" borderId="0" xfId="89" applyNumberFormat="1" applyFont="1" applyBorder="1" applyAlignment="1">
      <alignment horizontal="right" vertical="center"/>
      <protection/>
    </xf>
    <xf numFmtId="0" fontId="40" fillId="0" borderId="16" xfId="89" applyFont="1" applyBorder="1" applyAlignment="1">
      <alignment vertical="center"/>
      <protection/>
    </xf>
    <xf numFmtId="0" fontId="40" fillId="0" borderId="16" xfId="89" applyFont="1" applyBorder="1" applyAlignment="1">
      <alignment horizontal="right" vertical="center"/>
      <protection/>
    </xf>
    <xf numFmtId="205" fontId="40" fillId="0" borderId="16" xfId="89" applyNumberFormat="1" applyFont="1" applyBorder="1" applyAlignment="1">
      <alignment horizontal="right" vertical="center"/>
      <protection/>
    </xf>
    <xf numFmtId="0" fontId="40" fillId="0" borderId="0" xfId="89" applyFont="1" applyBorder="1" applyAlignment="1" quotePrefix="1">
      <alignment horizontal="center" vertical="center"/>
      <protection/>
    </xf>
    <xf numFmtId="205" fontId="40" fillId="0" borderId="0" xfId="89" applyNumberFormat="1" applyFont="1" applyBorder="1" applyAlignment="1" quotePrefix="1">
      <alignment horizontal="center" vertical="center"/>
      <protection/>
    </xf>
    <xf numFmtId="3" fontId="40" fillId="0" borderId="0" xfId="89" applyNumberFormat="1" applyFont="1" applyBorder="1" applyAlignment="1" quotePrefix="1">
      <alignment horizontal="right" vertical="center"/>
      <protection/>
    </xf>
    <xf numFmtId="205" fontId="40" fillId="0" borderId="0" xfId="89" applyNumberFormat="1" applyFont="1" applyBorder="1" applyAlignment="1" quotePrefix="1">
      <alignment horizontal="right" vertical="center"/>
      <protection/>
    </xf>
    <xf numFmtId="209" fontId="41" fillId="0" borderId="0" xfId="89" applyNumberFormat="1" applyFont="1" applyBorder="1" applyAlignment="1">
      <alignment horizontal="left" vertical="center"/>
      <protection/>
    </xf>
    <xf numFmtId="3" fontId="41" fillId="0" borderId="0" xfId="89" applyNumberFormat="1" applyFont="1" applyBorder="1" applyAlignment="1">
      <alignment horizontal="right" vertical="center"/>
      <protection/>
    </xf>
    <xf numFmtId="205" fontId="41" fillId="0" borderId="0" xfId="89" applyNumberFormat="1" applyFont="1" applyBorder="1" applyAlignment="1">
      <alignment horizontal="right" vertical="center"/>
      <protection/>
    </xf>
    <xf numFmtId="200" fontId="41" fillId="0" borderId="0" xfId="89" applyNumberFormat="1" applyFont="1" applyBorder="1" applyAlignment="1">
      <alignment horizontal="left" vertical="center"/>
      <protection/>
    </xf>
    <xf numFmtId="3" fontId="41" fillId="0" borderId="0" xfId="89" applyNumberFormat="1" applyFont="1" applyBorder="1" applyAlignment="1" quotePrefix="1">
      <alignment horizontal="right" vertical="center"/>
      <protection/>
    </xf>
    <xf numFmtId="0" fontId="41" fillId="0" borderId="0" xfId="0" applyNumberFormat="1" applyFont="1" applyBorder="1" applyAlignment="1">
      <alignment horizontal="left" vertical="center"/>
    </xf>
    <xf numFmtId="3" fontId="40" fillId="0" borderId="0" xfId="89" applyNumberFormat="1" applyFont="1" applyBorder="1" applyAlignment="1">
      <alignment horizontal="right" vertical="center"/>
      <protection/>
    </xf>
    <xf numFmtId="209" fontId="41" fillId="0" borderId="0" xfId="89" applyNumberFormat="1" applyFont="1" applyBorder="1" applyAlignment="1">
      <alignment vertical="center"/>
      <protection/>
    </xf>
    <xf numFmtId="0" fontId="41" fillId="0" borderId="16" xfId="114" applyFont="1" applyBorder="1" applyAlignment="1">
      <alignment vertical="center"/>
      <protection/>
    </xf>
    <xf numFmtId="0" fontId="41" fillId="0" borderId="16" xfId="89" applyFont="1" applyBorder="1" applyAlignment="1">
      <alignment vertical="center"/>
      <protection/>
    </xf>
    <xf numFmtId="205" fontId="41" fillId="0" borderId="16" xfId="89" applyNumberFormat="1" applyFont="1" applyBorder="1" applyAlignment="1">
      <alignment vertical="center"/>
      <protection/>
    </xf>
    <xf numFmtId="202" fontId="41" fillId="0" borderId="0" xfId="89" applyNumberFormat="1" applyFont="1" applyBorder="1" applyAlignment="1">
      <alignment vertical="center"/>
      <protection/>
    </xf>
    <xf numFmtId="0" fontId="41" fillId="0" borderId="0" xfId="114" applyFont="1" applyBorder="1" applyAlignment="1">
      <alignment vertical="center"/>
      <protection/>
    </xf>
    <xf numFmtId="205" fontId="42" fillId="0" borderId="0" xfId="89" applyNumberFormat="1" applyFont="1" applyAlignment="1">
      <alignment horizontal="left" vertical="center"/>
      <protection/>
    </xf>
    <xf numFmtId="0" fontId="42" fillId="0" borderId="0" xfId="89" applyFont="1" applyAlignment="1">
      <alignment horizontal="center" vertical="center"/>
      <protection/>
    </xf>
    <xf numFmtId="0" fontId="43" fillId="0" borderId="0" xfId="89" applyFont="1" applyAlignment="1">
      <alignment vertical="center"/>
      <protection/>
    </xf>
    <xf numFmtId="0" fontId="42" fillId="0" borderId="0" xfId="89" applyFont="1" applyAlignment="1">
      <alignment horizontal="left" vertical="center"/>
      <protection/>
    </xf>
    <xf numFmtId="205" fontId="43" fillId="0" borderId="0" xfId="89" applyNumberFormat="1" applyFont="1" applyAlignment="1">
      <alignment vertical="center"/>
      <protection/>
    </xf>
    <xf numFmtId="205" fontId="42" fillId="0" borderId="0" xfId="89" applyNumberFormat="1" applyFont="1" applyAlignment="1">
      <alignment horizontal="center" vertical="center"/>
      <protection/>
    </xf>
    <xf numFmtId="0" fontId="43" fillId="0" borderId="0" xfId="114" applyFont="1" applyAlignment="1">
      <alignment vertical="center"/>
      <protection/>
    </xf>
    <xf numFmtId="205" fontId="43" fillId="0" borderId="0" xfId="114" applyNumberFormat="1" applyFont="1" applyAlignment="1">
      <alignment vertical="center"/>
      <protection/>
    </xf>
    <xf numFmtId="0" fontId="39" fillId="0" borderId="0" xfId="89" applyNumberFormat="1" applyFont="1" applyBorder="1" applyAlignment="1">
      <alignment vertical="center"/>
      <protection/>
    </xf>
    <xf numFmtId="0" fontId="52" fillId="0" borderId="0" xfId="0" applyNumberFormat="1" applyFont="1" applyFill="1" applyAlignment="1">
      <alignment horizontal="left" vertical="center"/>
    </xf>
    <xf numFmtId="3" fontId="41" fillId="0" borderId="0" xfId="89" applyNumberFormat="1" applyFont="1" applyBorder="1" applyAlignment="1">
      <alignment vertical="center"/>
      <protection/>
    </xf>
    <xf numFmtId="226" fontId="41" fillId="0" borderId="0" xfId="89" applyNumberFormat="1" applyFont="1" applyBorder="1" applyAlignment="1">
      <alignment horizontal="right" vertical="center"/>
      <protection/>
    </xf>
    <xf numFmtId="0" fontId="53" fillId="0" borderId="0" xfId="89" applyFont="1" applyAlignment="1">
      <alignment horizontal="center" vertical="center"/>
      <protection/>
    </xf>
    <xf numFmtId="0" fontId="54" fillId="0" borderId="0" xfId="89" applyFont="1" applyAlignment="1">
      <alignment horizontal="center" vertical="center"/>
      <protection/>
    </xf>
    <xf numFmtId="0" fontId="55" fillId="0" borderId="0" xfId="89" applyFont="1" applyBorder="1" applyAlignment="1">
      <alignment vertical="center"/>
      <protection/>
    </xf>
    <xf numFmtId="0" fontId="56" fillId="0" borderId="0" xfId="89" applyFont="1" applyBorder="1" applyAlignment="1">
      <alignment vertical="center"/>
      <protection/>
    </xf>
    <xf numFmtId="0" fontId="57" fillId="0" borderId="15" xfId="114" applyFont="1" applyBorder="1" applyAlignment="1">
      <alignment vertical="center"/>
      <protection/>
    </xf>
    <xf numFmtId="0" fontId="58" fillId="0" borderId="15" xfId="89" applyFont="1" applyBorder="1" applyAlignment="1">
      <alignment vertical="center"/>
      <protection/>
    </xf>
    <xf numFmtId="0" fontId="57" fillId="0" borderId="0" xfId="114" applyFont="1" applyBorder="1" applyAlignment="1">
      <alignment vertical="center"/>
      <protection/>
    </xf>
    <xf numFmtId="0" fontId="58" fillId="0" borderId="0" xfId="89" applyFont="1" applyBorder="1" applyAlignment="1">
      <alignment horizontal="center" vertical="center"/>
      <protection/>
    </xf>
    <xf numFmtId="0" fontId="57" fillId="0" borderId="16" xfId="114" applyFont="1" applyBorder="1" applyAlignment="1">
      <alignment horizontal="center" vertical="center"/>
      <protection/>
    </xf>
    <xf numFmtId="0" fontId="58" fillId="0" borderId="16" xfId="89" applyFont="1" applyBorder="1" applyAlignment="1">
      <alignment vertical="center"/>
      <protection/>
    </xf>
    <xf numFmtId="0" fontId="57" fillId="0" borderId="0" xfId="114" applyFont="1" applyBorder="1" applyAlignment="1">
      <alignment horizontal="center" vertical="center"/>
      <protection/>
    </xf>
    <xf numFmtId="0" fontId="58" fillId="0" borderId="0" xfId="89" applyFont="1" applyBorder="1" applyAlignment="1">
      <alignment vertical="center"/>
      <protection/>
    </xf>
    <xf numFmtId="3" fontId="57" fillId="0" borderId="0" xfId="114" applyNumberFormat="1" applyFont="1" applyBorder="1" applyAlignment="1" quotePrefix="1">
      <alignment vertical="center"/>
      <protection/>
    </xf>
    <xf numFmtId="0" fontId="55" fillId="0" borderId="0" xfId="114" applyFont="1" applyBorder="1" applyAlignment="1">
      <alignment vertical="center"/>
      <protection/>
    </xf>
    <xf numFmtId="0" fontId="56" fillId="0" borderId="0" xfId="89" applyFont="1" applyBorder="1" applyAlignment="1">
      <alignment horizontal="center" vertical="center"/>
      <protection/>
    </xf>
    <xf numFmtId="227" fontId="55" fillId="0" borderId="0" xfId="114" applyNumberFormat="1" applyFont="1" applyBorder="1" applyAlignment="1">
      <alignment vertical="center"/>
      <protection/>
    </xf>
    <xf numFmtId="0" fontId="56" fillId="0" borderId="0" xfId="89" applyFont="1" applyBorder="1" applyAlignment="1">
      <alignment horizontal="left" vertical="center"/>
      <protection/>
    </xf>
    <xf numFmtId="3" fontId="56" fillId="0" borderId="0" xfId="89" applyNumberFormat="1" applyFont="1" applyBorder="1" applyAlignment="1">
      <alignment horizontal="center" vertical="center"/>
      <protection/>
    </xf>
    <xf numFmtId="226" fontId="56" fillId="0" borderId="0" xfId="89" applyNumberFormat="1" applyFont="1" applyBorder="1" applyAlignment="1">
      <alignment horizontal="center" vertical="center"/>
      <protection/>
    </xf>
    <xf numFmtId="225" fontId="55" fillId="0" borderId="0" xfId="114" applyNumberFormat="1" applyFont="1" applyBorder="1" applyAlignment="1">
      <alignment vertical="center"/>
      <protection/>
    </xf>
    <xf numFmtId="0" fontId="56" fillId="0" borderId="16" xfId="89" applyFont="1" applyBorder="1" applyAlignment="1">
      <alignment vertical="center"/>
      <protection/>
    </xf>
    <xf numFmtId="0" fontId="55" fillId="0" borderId="16" xfId="114" applyFont="1" applyBorder="1" applyAlignment="1">
      <alignment vertical="center"/>
      <protection/>
    </xf>
    <xf numFmtId="0" fontId="53" fillId="0" borderId="0" xfId="89" applyFont="1" applyFill="1" applyAlignment="1">
      <alignment horizontal="center" vertical="center"/>
      <protection/>
    </xf>
    <xf numFmtId="0" fontId="54" fillId="0" borderId="0" xfId="89" applyFont="1" applyFill="1" applyAlignment="1">
      <alignment horizontal="center" vertical="center"/>
      <protection/>
    </xf>
    <xf numFmtId="0" fontId="55" fillId="0" borderId="0" xfId="89" applyFont="1" applyFill="1" applyBorder="1" applyAlignment="1">
      <alignment vertical="center"/>
      <protection/>
    </xf>
    <xf numFmtId="0" fontId="56" fillId="0" borderId="0" xfId="89" applyFont="1" applyFill="1" applyBorder="1" applyAlignment="1">
      <alignment vertical="center"/>
      <protection/>
    </xf>
    <xf numFmtId="0" fontId="57" fillId="0" borderId="15" xfId="114" applyFont="1" applyFill="1" applyBorder="1" applyAlignment="1">
      <alignment vertical="center"/>
      <protection/>
    </xf>
    <xf numFmtId="0" fontId="58" fillId="0" borderId="15" xfId="89" applyFont="1" applyFill="1" applyBorder="1" applyAlignment="1">
      <alignment vertical="center"/>
      <protection/>
    </xf>
    <xf numFmtId="0" fontId="57" fillId="0" borderId="0" xfId="114" applyFont="1" applyFill="1" applyBorder="1" applyAlignment="1">
      <alignment vertical="center"/>
      <protection/>
    </xf>
    <xf numFmtId="0" fontId="58" fillId="0" borderId="0" xfId="89" applyFont="1" applyFill="1" applyBorder="1" applyAlignment="1">
      <alignment horizontal="center" vertical="center"/>
      <protection/>
    </xf>
    <xf numFmtId="0" fontId="57" fillId="0" borderId="16" xfId="114" applyFont="1" applyFill="1" applyBorder="1" applyAlignment="1">
      <alignment horizontal="center" vertical="center"/>
      <protection/>
    </xf>
    <xf numFmtId="0" fontId="58" fillId="0" borderId="16" xfId="89" applyFont="1" applyFill="1" applyBorder="1" applyAlignment="1">
      <alignment vertical="center"/>
      <protection/>
    </xf>
    <xf numFmtId="0" fontId="57" fillId="0" borderId="0" xfId="114" applyFont="1" applyFill="1" applyBorder="1" applyAlignment="1">
      <alignment horizontal="center" vertical="center"/>
      <protection/>
    </xf>
    <xf numFmtId="0" fontId="58" fillId="0" borderId="0" xfId="89" applyFont="1" applyFill="1" applyBorder="1" applyAlignment="1">
      <alignment vertical="center"/>
      <protection/>
    </xf>
    <xf numFmtId="3" fontId="57" fillId="0" borderId="0" xfId="114" applyNumberFormat="1" applyFont="1" applyFill="1" applyBorder="1" applyAlignment="1" quotePrefix="1">
      <alignment vertical="center"/>
      <protection/>
    </xf>
    <xf numFmtId="0" fontId="55" fillId="0" borderId="0" xfId="114" applyFont="1" applyFill="1" applyBorder="1" applyAlignment="1">
      <alignment vertical="center"/>
      <protection/>
    </xf>
    <xf numFmtId="0" fontId="56" fillId="0" borderId="0" xfId="89" applyFont="1" applyFill="1" applyBorder="1" applyAlignment="1">
      <alignment horizontal="center" vertical="center"/>
      <protection/>
    </xf>
    <xf numFmtId="227" fontId="55" fillId="0" borderId="0" xfId="114" applyNumberFormat="1" applyFont="1" applyFill="1" applyBorder="1" applyAlignment="1">
      <alignment vertical="center"/>
      <protection/>
    </xf>
    <xf numFmtId="0" fontId="56" fillId="0" borderId="0" xfId="89" applyFont="1" applyFill="1" applyBorder="1" applyAlignment="1">
      <alignment horizontal="left" vertical="center"/>
      <protection/>
    </xf>
    <xf numFmtId="2" fontId="56" fillId="0" borderId="0" xfId="89" applyNumberFormat="1" applyFont="1" applyFill="1" applyBorder="1" applyAlignment="1">
      <alignment horizontal="center" vertical="center"/>
      <protection/>
    </xf>
    <xf numFmtId="3" fontId="58" fillId="0" borderId="0" xfId="89" applyNumberFormat="1" applyFont="1" applyFill="1" applyBorder="1" applyAlignment="1">
      <alignment horizontal="center" vertical="center"/>
      <protection/>
    </xf>
    <xf numFmtId="3" fontId="56" fillId="0" borderId="0" xfId="89" applyNumberFormat="1" applyFont="1" applyFill="1" applyBorder="1" applyAlignment="1">
      <alignment horizontal="center" vertical="center"/>
      <protection/>
    </xf>
    <xf numFmtId="226" fontId="56" fillId="0" borderId="0" xfId="89" applyNumberFormat="1" applyFont="1" applyFill="1" applyBorder="1" applyAlignment="1">
      <alignment horizontal="center" vertical="center"/>
      <protection/>
    </xf>
    <xf numFmtId="225" fontId="55" fillId="0" borderId="0" xfId="114" applyNumberFormat="1" applyFont="1" applyFill="1" applyBorder="1" applyAlignment="1">
      <alignment vertical="center"/>
      <protection/>
    </xf>
    <xf numFmtId="0" fontId="56" fillId="0" borderId="16" xfId="89" applyFont="1" applyFill="1" applyBorder="1" applyAlignment="1">
      <alignment vertical="center"/>
      <protection/>
    </xf>
    <xf numFmtId="0" fontId="55" fillId="0" borderId="16" xfId="114" applyFont="1" applyFill="1" applyBorder="1" applyAlignment="1">
      <alignment vertical="center"/>
      <protection/>
    </xf>
    <xf numFmtId="205" fontId="56" fillId="0" borderId="0" xfId="89" applyNumberFormat="1" applyFont="1" applyBorder="1" applyAlignment="1">
      <alignment horizontal="right" vertical="center"/>
      <protection/>
    </xf>
    <xf numFmtId="3" fontId="56" fillId="0" borderId="0" xfId="89" applyNumberFormat="1" applyFont="1" applyBorder="1" applyAlignment="1">
      <alignment horizontal="right" vertical="center"/>
      <protection/>
    </xf>
    <xf numFmtId="2" fontId="56" fillId="0" borderId="0" xfId="89" applyNumberFormat="1" applyFont="1" applyBorder="1" applyAlignment="1">
      <alignment horizontal="right" vertical="center"/>
      <protection/>
    </xf>
    <xf numFmtId="49" fontId="43" fillId="0" borderId="0" xfId="89" applyNumberFormat="1" applyFont="1" applyBorder="1" applyAlignment="1">
      <alignment horizontal="right" vertical="center"/>
      <protection/>
    </xf>
    <xf numFmtId="0" fontId="42" fillId="0" borderId="0" xfId="89" applyFont="1" applyBorder="1" applyAlignment="1">
      <alignment horizontal="right" vertical="center"/>
      <protection/>
    </xf>
    <xf numFmtId="0" fontId="40" fillId="0" borderId="16" xfId="89" applyFont="1" applyBorder="1" applyAlignment="1">
      <alignment horizontal="center" vertical="center"/>
      <protection/>
    </xf>
    <xf numFmtId="0" fontId="40" fillId="0" borderId="16" xfId="89" applyFont="1" applyBorder="1" applyAlignment="1">
      <alignment horizontal="center" vertical="center" shrinkToFit="1"/>
      <protection/>
    </xf>
  </cellXfs>
  <cellStyles count="13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1 2" xfId="22"/>
    <cellStyle name="20% - ส่วนที่ถูกเน้น2" xfId="23"/>
    <cellStyle name="20% - ส่วนที่ถูกเน้น2 2" xfId="24"/>
    <cellStyle name="20% - ส่วนที่ถูกเน้น3" xfId="25"/>
    <cellStyle name="20% - ส่วนที่ถูกเน้น3 2" xfId="26"/>
    <cellStyle name="20% - ส่วนที่ถูกเน้น4" xfId="27"/>
    <cellStyle name="20% - ส่วนที่ถูกเน้น4 2" xfId="28"/>
    <cellStyle name="20% - ส่วนที่ถูกเน้น5" xfId="29"/>
    <cellStyle name="20% - ส่วนที่ถูกเน้น5 2" xfId="30"/>
    <cellStyle name="20% - ส่วนที่ถูกเน้น6" xfId="31"/>
    <cellStyle name="20% - ส่วนที่ถูกเน้น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ส่วนที่ถูกเน้น1" xfId="39"/>
    <cellStyle name="40% - ส่วนที่ถูกเน้น1 2" xfId="40"/>
    <cellStyle name="40% - ส่วนที่ถูกเน้น2" xfId="41"/>
    <cellStyle name="40% - ส่วนที่ถูกเน้น2 2" xfId="42"/>
    <cellStyle name="40% - ส่วนที่ถูกเน้น3" xfId="43"/>
    <cellStyle name="40% - ส่วนที่ถูกเน้น3 2" xfId="44"/>
    <cellStyle name="40% - ส่วนที่ถูกเน้น4" xfId="45"/>
    <cellStyle name="40% - ส่วนที่ถูกเน้น4 2" xfId="46"/>
    <cellStyle name="40% - ส่วนที่ถูกเน้น5" xfId="47"/>
    <cellStyle name="40% - ส่วนที่ถูกเน้น5 2" xfId="48"/>
    <cellStyle name="40% - ส่วนที่ถูกเน้น6" xfId="49"/>
    <cellStyle name="40% - ส่วนที่ถูกเน้น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ส่วนที่ถูกเน้น1" xfId="57"/>
    <cellStyle name="60% - ส่วนที่ถูกเน้น1 2" xfId="58"/>
    <cellStyle name="60% - ส่วนที่ถูกเน้น2" xfId="59"/>
    <cellStyle name="60% - ส่วนที่ถูกเน้น2 2" xfId="60"/>
    <cellStyle name="60% - ส่วนที่ถูกเน้น3" xfId="61"/>
    <cellStyle name="60% - ส่วนที่ถูกเน้น3 2" xfId="62"/>
    <cellStyle name="60% - ส่วนที่ถูกเน้น4" xfId="63"/>
    <cellStyle name="60% - ส่วนที่ถูกเน้น4 2" xfId="64"/>
    <cellStyle name="60% - ส่วนที่ถูกเน้น5" xfId="65"/>
    <cellStyle name="60% - ส่วนที่ถูกเน้น5 2" xfId="66"/>
    <cellStyle name="60% - ส่วนที่ถูกเน้น6" xfId="67"/>
    <cellStyle name="60% - ส่วนที่ถูกเน้น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Followed Hyperlink" xfId="79"/>
    <cellStyle name="Good" xfId="80"/>
    <cellStyle name="Heading 1" xfId="81"/>
    <cellStyle name="Heading 2" xfId="82"/>
    <cellStyle name="Heading 3" xfId="83"/>
    <cellStyle name="Heading 4" xfId="84"/>
    <cellStyle name="Hyperlink" xfId="85"/>
    <cellStyle name="Input" xfId="86"/>
    <cellStyle name="Linked Cell" xfId="87"/>
    <cellStyle name="Neutral" xfId="88"/>
    <cellStyle name="Normal_กรอบตารางประชากรแต่ละภาค (สปค.53)" xfId="89"/>
    <cellStyle name="Note" xfId="90"/>
    <cellStyle name="Output" xfId="91"/>
    <cellStyle name="Title" xfId="92"/>
    <cellStyle name="Total" xfId="93"/>
    <cellStyle name="Warning Text" xfId="94"/>
    <cellStyle name="การคำนวณ" xfId="95"/>
    <cellStyle name="การคำนวณ 2" xfId="96"/>
    <cellStyle name="ข้อความเตือน" xfId="97"/>
    <cellStyle name="ข้อความเตือน 2" xfId="98"/>
    <cellStyle name="ข้อความอธิบาย" xfId="99"/>
    <cellStyle name="ข้อความอธิบาย 2" xfId="100"/>
    <cellStyle name="Comma" xfId="101"/>
    <cellStyle name="Comma [0]" xfId="102"/>
    <cellStyle name="Currency" xfId="103"/>
    <cellStyle name="Currency [0]" xfId="104"/>
    <cellStyle name="ชื่อเรื่อง" xfId="105"/>
    <cellStyle name="ชื่อเรื่อง 2" xfId="106"/>
    <cellStyle name="เซลล์ตรวจสอบ" xfId="107"/>
    <cellStyle name="เซลล์ตรวจสอบ 2" xfId="108"/>
    <cellStyle name="เซลล์ที่มีการเชื่อมโยง" xfId="109"/>
    <cellStyle name="เซลล์ที่มีการเชื่อมโยง 2" xfId="110"/>
    <cellStyle name="ดี" xfId="111"/>
    <cellStyle name="ดี 2" xfId="112"/>
    <cellStyle name="ปกติ 2" xfId="113"/>
    <cellStyle name="ปกติ_tab16" xfId="114"/>
    <cellStyle name="ป้อนค่า" xfId="115"/>
    <cellStyle name="ป้อนค่า 2" xfId="116"/>
    <cellStyle name="ปานกลาง" xfId="117"/>
    <cellStyle name="ปานกลาง 2" xfId="118"/>
    <cellStyle name="Percent" xfId="119"/>
    <cellStyle name="ผลรวม" xfId="120"/>
    <cellStyle name="ผลรวม 2" xfId="121"/>
    <cellStyle name="แย่" xfId="122"/>
    <cellStyle name="แย่ 2" xfId="123"/>
    <cellStyle name="ส่วนที่ถูกเน้น1" xfId="124"/>
    <cellStyle name="ส่วนที่ถูกเน้น1 2" xfId="125"/>
    <cellStyle name="ส่วนที่ถูกเน้น2" xfId="126"/>
    <cellStyle name="ส่วนที่ถูกเน้น2 2" xfId="127"/>
    <cellStyle name="ส่วนที่ถูกเน้น3" xfId="128"/>
    <cellStyle name="ส่วนที่ถูกเน้น3 2" xfId="129"/>
    <cellStyle name="ส่วนที่ถูกเน้น4" xfId="130"/>
    <cellStyle name="ส่วนที่ถูกเน้น4 2" xfId="131"/>
    <cellStyle name="ส่วนที่ถูกเน้น5" xfId="132"/>
    <cellStyle name="ส่วนที่ถูกเน้น5 2" xfId="133"/>
    <cellStyle name="ส่วนที่ถูกเน้น6" xfId="134"/>
    <cellStyle name="ส่วนที่ถูกเน้น6 2" xfId="135"/>
    <cellStyle name="แสดงผล" xfId="136"/>
    <cellStyle name="แสดงผล 2" xfId="137"/>
    <cellStyle name="หมายเหตุ" xfId="138"/>
    <cellStyle name="หมายเหตุ 2" xfId="139"/>
    <cellStyle name="หัวเรื่อง 1" xfId="140"/>
    <cellStyle name="หัวเรื่อง 1 2" xfId="141"/>
    <cellStyle name="หัวเรื่อง 2" xfId="142"/>
    <cellStyle name="หัวเรื่อง 2 2" xfId="143"/>
    <cellStyle name="หัวเรื่อง 3" xfId="144"/>
    <cellStyle name="หัวเรื่อง 3 2" xfId="145"/>
    <cellStyle name="หัวเรื่อง 4" xfId="146"/>
    <cellStyle name="หัวเรื่อง 4 2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17</xdr:row>
      <xdr:rowOff>0</xdr:rowOff>
    </xdr:from>
    <xdr:to>
      <xdr:col>2</xdr:col>
      <xdr:colOff>114300</xdr:colOff>
      <xdr:row>17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00225" y="3829050"/>
          <a:ext cx="114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Same as total</a:t>
          </a:r>
        </a:p>
      </xdr:txBody>
    </xdr:sp>
    <xdr:clientData/>
  </xdr:twoCellAnchor>
  <xdr:twoCellAnchor>
    <xdr:from>
      <xdr:col>1</xdr:col>
      <xdr:colOff>114300</xdr:colOff>
      <xdr:row>25</xdr:row>
      <xdr:rowOff>0</xdr:rowOff>
    </xdr:from>
    <xdr:to>
      <xdr:col>2</xdr:col>
      <xdr:colOff>114300</xdr:colOff>
      <xdr:row>25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1800225" y="5791200"/>
          <a:ext cx="114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Same as total</a:t>
          </a:r>
        </a:p>
      </xdr:txBody>
    </xdr:sp>
    <xdr:clientData/>
  </xdr:twoCellAnchor>
  <xdr:twoCellAnchor>
    <xdr:from>
      <xdr:col>1</xdr:col>
      <xdr:colOff>114300</xdr:colOff>
      <xdr:row>21</xdr:row>
      <xdr:rowOff>0</xdr:rowOff>
    </xdr:from>
    <xdr:to>
      <xdr:col>2</xdr:col>
      <xdr:colOff>114300</xdr:colOff>
      <xdr:row>21</xdr:row>
      <xdr:rowOff>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1800225" y="4724400"/>
          <a:ext cx="114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Same as total</a:t>
          </a:r>
        </a:p>
      </xdr:txBody>
    </xdr:sp>
    <xdr:clientData/>
  </xdr:twoCellAnchor>
  <xdr:twoCellAnchor>
    <xdr:from>
      <xdr:col>5</xdr:col>
      <xdr:colOff>114300</xdr:colOff>
      <xdr:row>17</xdr:row>
      <xdr:rowOff>0</xdr:rowOff>
    </xdr:from>
    <xdr:to>
      <xdr:col>6</xdr:col>
      <xdr:colOff>114300</xdr:colOff>
      <xdr:row>17</xdr:row>
      <xdr:rowOff>0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3733800" y="3829050"/>
          <a:ext cx="114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Same as total</a:t>
          </a:r>
        </a:p>
      </xdr:txBody>
    </xdr:sp>
    <xdr:clientData/>
  </xdr:twoCellAnchor>
  <xdr:twoCellAnchor>
    <xdr:from>
      <xdr:col>5</xdr:col>
      <xdr:colOff>114300</xdr:colOff>
      <xdr:row>25</xdr:row>
      <xdr:rowOff>0</xdr:rowOff>
    </xdr:from>
    <xdr:to>
      <xdr:col>6</xdr:col>
      <xdr:colOff>114300</xdr:colOff>
      <xdr:row>25</xdr:row>
      <xdr:rowOff>0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3733800" y="5791200"/>
          <a:ext cx="114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Same as total</a:t>
          </a:r>
        </a:p>
      </xdr:txBody>
    </xdr:sp>
    <xdr:clientData/>
  </xdr:twoCellAnchor>
  <xdr:twoCellAnchor>
    <xdr:from>
      <xdr:col>5</xdr:col>
      <xdr:colOff>114300</xdr:colOff>
      <xdr:row>21</xdr:row>
      <xdr:rowOff>0</xdr:rowOff>
    </xdr:from>
    <xdr:to>
      <xdr:col>6</xdr:col>
      <xdr:colOff>114300</xdr:colOff>
      <xdr:row>21</xdr:row>
      <xdr:rowOff>0</xdr:rowOff>
    </xdr:to>
    <xdr:sp>
      <xdr:nvSpPr>
        <xdr:cNvPr id="6" name="Text Box 1"/>
        <xdr:cNvSpPr txBox="1">
          <a:spLocks noChangeArrowheads="1"/>
        </xdr:cNvSpPr>
      </xdr:nvSpPr>
      <xdr:spPr>
        <a:xfrm>
          <a:off x="3733800" y="4724400"/>
          <a:ext cx="114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Same as total</a:t>
          </a:r>
        </a:p>
      </xdr:txBody>
    </xdr:sp>
    <xdr:clientData/>
  </xdr:twoCellAnchor>
  <xdr:twoCellAnchor>
    <xdr:from>
      <xdr:col>5</xdr:col>
      <xdr:colOff>114300</xdr:colOff>
      <xdr:row>25</xdr:row>
      <xdr:rowOff>0</xdr:rowOff>
    </xdr:from>
    <xdr:to>
      <xdr:col>6</xdr:col>
      <xdr:colOff>114300</xdr:colOff>
      <xdr:row>25</xdr:row>
      <xdr:rowOff>0</xdr:rowOff>
    </xdr:to>
    <xdr:sp>
      <xdr:nvSpPr>
        <xdr:cNvPr id="7" name="Text Box 1"/>
        <xdr:cNvSpPr txBox="1">
          <a:spLocks noChangeArrowheads="1"/>
        </xdr:cNvSpPr>
      </xdr:nvSpPr>
      <xdr:spPr>
        <a:xfrm>
          <a:off x="3733800" y="5791200"/>
          <a:ext cx="114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Same as total</a:t>
          </a:r>
        </a:p>
      </xdr:txBody>
    </xdr:sp>
    <xdr:clientData/>
  </xdr:twoCellAnchor>
  <xdr:twoCellAnchor>
    <xdr:from>
      <xdr:col>5</xdr:col>
      <xdr:colOff>114300</xdr:colOff>
      <xdr:row>21</xdr:row>
      <xdr:rowOff>0</xdr:rowOff>
    </xdr:from>
    <xdr:to>
      <xdr:col>6</xdr:col>
      <xdr:colOff>114300</xdr:colOff>
      <xdr:row>21</xdr:row>
      <xdr:rowOff>0</xdr:rowOff>
    </xdr:to>
    <xdr:sp>
      <xdr:nvSpPr>
        <xdr:cNvPr id="8" name="Text Box 1"/>
        <xdr:cNvSpPr txBox="1">
          <a:spLocks noChangeArrowheads="1"/>
        </xdr:cNvSpPr>
      </xdr:nvSpPr>
      <xdr:spPr>
        <a:xfrm>
          <a:off x="3733800" y="4724400"/>
          <a:ext cx="114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Same as total</a:t>
          </a:r>
        </a:p>
      </xdr:txBody>
    </xdr:sp>
    <xdr:clientData/>
  </xdr:twoCellAnchor>
  <xdr:twoCellAnchor>
    <xdr:from>
      <xdr:col>9</xdr:col>
      <xdr:colOff>114300</xdr:colOff>
      <xdr:row>17</xdr:row>
      <xdr:rowOff>0</xdr:rowOff>
    </xdr:from>
    <xdr:to>
      <xdr:col>10</xdr:col>
      <xdr:colOff>114300</xdr:colOff>
      <xdr:row>17</xdr:row>
      <xdr:rowOff>0</xdr:rowOff>
    </xdr:to>
    <xdr:sp>
      <xdr:nvSpPr>
        <xdr:cNvPr id="9" name="Text Box 1"/>
        <xdr:cNvSpPr txBox="1">
          <a:spLocks noChangeArrowheads="1"/>
        </xdr:cNvSpPr>
      </xdr:nvSpPr>
      <xdr:spPr>
        <a:xfrm>
          <a:off x="5724525" y="3829050"/>
          <a:ext cx="114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Same as total</a:t>
          </a:r>
        </a:p>
      </xdr:txBody>
    </xdr:sp>
    <xdr:clientData/>
  </xdr:twoCellAnchor>
  <xdr:twoCellAnchor>
    <xdr:from>
      <xdr:col>9</xdr:col>
      <xdr:colOff>114300</xdr:colOff>
      <xdr:row>25</xdr:row>
      <xdr:rowOff>0</xdr:rowOff>
    </xdr:from>
    <xdr:to>
      <xdr:col>10</xdr:col>
      <xdr:colOff>114300</xdr:colOff>
      <xdr:row>25</xdr:row>
      <xdr:rowOff>0</xdr:rowOff>
    </xdr:to>
    <xdr:sp>
      <xdr:nvSpPr>
        <xdr:cNvPr id="10" name="Text Box 1"/>
        <xdr:cNvSpPr txBox="1">
          <a:spLocks noChangeArrowheads="1"/>
        </xdr:cNvSpPr>
      </xdr:nvSpPr>
      <xdr:spPr>
        <a:xfrm>
          <a:off x="5724525" y="5791200"/>
          <a:ext cx="114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Same as total</a:t>
          </a:r>
        </a:p>
      </xdr:txBody>
    </xdr:sp>
    <xdr:clientData/>
  </xdr:twoCellAnchor>
  <xdr:twoCellAnchor>
    <xdr:from>
      <xdr:col>9</xdr:col>
      <xdr:colOff>114300</xdr:colOff>
      <xdr:row>21</xdr:row>
      <xdr:rowOff>0</xdr:rowOff>
    </xdr:from>
    <xdr:to>
      <xdr:col>10</xdr:col>
      <xdr:colOff>114300</xdr:colOff>
      <xdr:row>21</xdr:row>
      <xdr:rowOff>0</xdr:rowOff>
    </xdr:to>
    <xdr:sp>
      <xdr:nvSpPr>
        <xdr:cNvPr id="11" name="Text Box 1"/>
        <xdr:cNvSpPr txBox="1">
          <a:spLocks noChangeArrowheads="1"/>
        </xdr:cNvSpPr>
      </xdr:nvSpPr>
      <xdr:spPr>
        <a:xfrm>
          <a:off x="5724525" y="4724400"/>
          <a:ext cx="114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Same as total</a:t>
          </a:r>
        </a:p>
      </xdr:txBody>
    </xdr:sp>
    <xdr:clientData/>
  </xdr:twoCellAnchor>
  <xdr:twoCellAnchor>
    <xdr:from>
      <xdr:col>9</xdr:col>
      <xdr:colOff>114300</xdr:colOff>
      <xdr:row>25</xdr:row>
      <xdr:rowOff>0</xdr:rowOff>
    </xdr:from>
    <xdr:to>
      <xdr:col>10</xdr:col>
      <xdr:colOff>114300</xdr:colOff>
      <xdr:row>25</xdr:row>
      <xdr:rowOff>0</xdr:rowOff>
    </xdr:to>
    <xdr:sp>
      <xdr:nvSpPr>
        <xdr:cNvPr id="12" name="Text Box 1"/>
        <xdr:cNvSpPr txBox="1">
          <a:spLocks noChangeArrowheads="1"/>
        </xdr:cNvSpPr>
      </xdr:nvSpPr>
      <xdr:spPr>
        <a:xfrm>
          <a:off x="5724525" y="5791200"/>
          <a:ext cx="114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Same as total</a:t>
          </a:r>
        </a:p>
      </xdr:txBody>
    </xdr:sp>
    <xdr:clientData/>
  </xdr:twoCellAnchor>
  <xdr:twoCellAnchor>
    <xdr:from>
      <xdr:col>9</xdr:col>
      <xdr:colOff>114300</xdr:colOff>
      <xdr:row>21</xdr:row>
      <xdr:rowOff>0</xdr:rowOff>
    </xdr:from>
    <xdr:to>
      <xdr:col>10</xdr:col>
      <xdr:colOff>114300</xdr:colOff>
      <xdr:row>21</xdr:row>
      <xdr:rowOff>0</xdr:rowOff>
    </xdr:to>
    <xdr:sp>
      <xdr:nvSpPr>
        <xdr:cNvPr id="13" name="Text Box 1"/>
        <xdr:cNvSpPr txBox="1">
          <a:spLocks noChangeArrowheads="1"/>
        </xdr:cNvSpPr>
      </xdr:nvSpPr>
      <xdr:spPr>
        <a:xfrm>
          <a:off x="5724525" y="4724400"/>
          <a:ext cx="114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Same as total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zoomScalePageLayoutView="0" workbookViewId="0" topLeftCell="A19">
      <selection activeCell="A35" sqref="A35:A36"/>
    </sheetView>
  </sheetViews>
  <sheetFormatPr defaultColWidth="9.140625" defaultRowHeight="15"/>
  <cols>
    <col min="1" max="1" width="25.28125" style="2" customWidth="1"/>
    <col min="2" max="2" width="1.7109375" style="55" customWidth="1"/>
    <col min="3" max="3" width="1.7109375" style="45" customWidth="1"/>
    <col min="4" max="4" width="14.7109375" style="2" customWidth="1"/>
    <col min="5" max="5" width="10.8515625" style="3" customWidth="1"/>
    <col min="6" max="6" width="1.7109375" style="77" customWidth="1"/>
    <col min="7" max="7" width="1.7109375" style="67" customWidth="1"/>
    <col min="8" max="8" width="16.00390625" style="2" customWidth="1"/>
    <col min="9" max="9" width="10.421875" style="3" customWidth="1"/>
    <col min="10" max="10" width="1.7109375" style="77" customWidth="1"/>
    <col min="11" max="11" width="1.7109375" style="67" customWidth="1"/>
    <col min="12" max="12" width="17.8515625" style="2" customWidth="1"/>
    <col min="13" max="13" width="11.00390625" style="3" customWidth="1"/>
    <col min="14" max="14" width="2.8515625" style="2" customWidth="1"/>
    <col min="15" max="15" width="31.8515625" style="2" customWidth="1"/>
    <col min="16" max="16384" width="9.140625" style="2" customWidth="1"/>
  </cols>
  <sheetData>
    <row r="1" spans="1:21" s="32" customFormat="1" ht="20.25" customHeight="1">
      <c r="A1" s="30" t="s">
        <v>45</v>
      </c>
      <c r="B1" s="42"/>
      <c r="C1" s="43"/>
      <c r="D1" s="31"/>
      <c r="F1" s="64"/>
      <c r="G1" s="65"/>
      <c r="H1" s="33"/>
      <c r="I1" s="34"/>
      <c r="J1" s="64"/>
      <c r="K1" s="65"/>
      <c r="M1" s="39"/>
      <c r="N1" s="31"/>
      <c r="O1" s="31"/>
      <c r="P1" s="91"/>
      <c r="Q1" s="91"/>
      <c r="R1" s="91"/>
      <c r="S1" s="91"/>
      <c r="T1" s="91"/>
      <c r="U1" s="91"/>
    </row>
    <row r="2" spans="1:21" s="36" customFormat="1" ht="17.25" customHeight="1">
      <c r="A2" s="30" t="s">
        <v>46</v>
      </c>
      <c r="B2" s="42"/>
      <c r="C2" s="43"/>
      <c r="D2" s="31"/>
      <c r="F2" s="64"/>
      <c r="G2" s="65"/>
      <c r="H2" s="33"/>
      <c r="I2" s="37"/>
      <c r="J2" s="64"/>
      <c r="K2" s="65"/>
      <c r="M2" s="35"/>
      <c r="N2" s="31"/>
      <c r="O2" s="31"/>
      <c r="P2" s="92"/>
      <c r="Q2" s="92"/>
      <c r="R2" s="92"/>
      <c r="S2" s="92"/>
      <c r="T2" s="92"/>
      <c r="U2" s="92"/>
    </row>
    <row r="3" spans="1:10" ht="6" customHeight="1">
      <c r="A3" s="1"/>
      <c r="B3" s="44"/>
      <c r="F3" s="66"/>
      <c r="J3" s="66"/>
    </row>
    <row r="4" spans="1:15" s="6" customFormat="1" ht="6.75" customHeight="1">
      <c r="A4" s="4"/>
      <c r="B4" s="46"/>
      <c r="C4" s="47"/>
      <c r="D4" s="4"/>
      <c r="E4" s="5"/>
      <c r="F4" s="68"/>
      <c r="G4" s="69"/>
      <c r="H4" s="4"/>
      <c r="I4" s="5"/>
      <c r="J4" s="68"/>
      <c r="K4" s="69"/>
      <c r="L4" s="4"/>
      <c r="M4" s="5"/>
      <c r="N4" s="4"/>
      <c r="O4" s="4"/>
    </row>
    <row r="5" spans="1:15" s="6" customFormat="1" ht="19.5" customHeight="1">
      <c r="A5" s="7" t="s">
        <v>11</v>
      </c>
      <c r="B5" s="48"/>
      <c r="C5" s="49"/>
      <c r="D5" s="93" t="s">
        <v>4</v>
      </c>
      <c r="E5" s="93"/>
      <c r="F5" s="70"/>
      <c r="G5" s="71"/>
      <c r="H5" s="93" t="s">
        <v>5</v>
      </c>
      <c r="I5" s="93"/>
      <c r="J5" s="70"/>
      <c r="K5" s="71"/>
      <c r="L5" s="94" t="s">
        <v>6</v>
      </c>
      <c r="M5" s="94"/>
      <c r="N5" s="7"/>
      <c r="O5" s="7" t="s">
        <v>7</v>
      </c>
    </row>
    <row r="6" spans="1:15" s="6" customFormat="1" ht="20.25" customHeight="1">
      <c r="A6" s="7" t="s">
        <v>8</v>
      </c>
      <c r="B6" s="48"/>
      <c r="C6" s="49"/>
      <c r="D6" s="8" t="s">
        <v>9</v>
      </c>
      <c r="E6" s="9" t="s">
        <v>1</v>
      </c>
      <c r="F6" s="70"/>
      <c r="G6" s="71"/>
      <c r="H6" s="8" t="s">
        <v>9</v>
      </c>
      <c r="I6" s="9" t="s">
        <v>1</v>
      </c>
      <c r="J6" s="70"/>
      <c r="K6" s="71"/>
      <c r="L6" s="8" t="s">
        <v>9</v>
      </c>
      <c r="M6" s="9" t="s">
        <v>1</v>
      </c>
      <c r="O6" s="7" t="s">
        <v>10</v>
      </c>
    </row>
    <row r="7" spans="1:15" s="6" customFormat="1" ht="16.5" customHeight="1">
      <c r="A7" s="10"/>
      <c r="B7" s="50"/>
      <c r="C7" s="51"/>
      <c r="D7" s="11" t="s">
        <v>31</v>
      </c>
      <c r="E7" s="12" t="s">
        <v>0</v>
      </c>
      <c r="F7" s="72"/>
      <c r="G7" s="73"/>
      <c r="H7" s="11" t="s">
        <v>31</v>
      </c>
      <c r="I7" s="12" t="s">
        <v>0</v>
      </c>
      <c r="J7" s="72"/>
      <c r="K7" s="73"/>
      <c r="L7" s="11" t="s">
        <v>31</v>
      </c>
      <c r="M7" s="12" t="s">
        <v>0</v>
      </c>
      <c r="N7" s="11"/>
      <c r="O7" s="10"/>
    </row>
    <row r="8" spans="2:14" ht="6" customHeight="1">
      <c r="B8" s="52"/>
      <c r="C8" s="53"/>
      <c r="D8" s="13"/>
      <c r="E8" s="14"/>
      <c r="F8" s="74"/>
      <c r="G8" s="75"/>
      <c r="H8" s="13"/>
      <c r="I8" s="14"/>
      <c r="J8" s="74"/>
      <c r="K8" s="75"/>
      <c r="L8" s="13"/>
      <c r="M8" s="14"/>
      <c r="N8" s="13"/>
    </row>
    <row r="9" spans="1:15" s="6" customFormat="1" ht="21" customHeight="1">
      <c r="A9" s="6" t="s">
        <v>11</v>
      </c>
      <c r="B9" s="54"/>
      <c r="C9" s="49"/>
      <c r="D9" s="15">
        <v>146340</v>
      </c>
      <c r="E9" s="16">
        <v>100</v>
      </c>
      <c r="F9" s="76"/>
      <c r="G9" s="71"/>
      <c r="H9" s="15">
        <v>72860</v>
      </c>
      <c r="I9" s="16">
        <v>100</v>
      </c>
      <c r="J9" s="76"/>
      <c r="K9" s="71"/>
      <c r="L9" s="15">
        <v>73479</v>
      </c>
      <c r="M9" s="16">
        <v>100</v>
      </c>
      <c r="N9" s="13"/>
      <c r="O9" s="1" t="s">
        <v>7</v>
      </c>
    </row>
    <row r="10" spans="1:15" ht="21" customHeight="1">
      <c r="A10" s="17" t="s">
        <v>12</v>
      </c>
      <c r="C10" s="56"/>
      <c r="D10" s="18">
        <v>115078</v>
      </c>
      <c r="E10" s="19">
        <v>78.6</v>
      </c>
      <c r="G10" s="78"/>
      <c r="H10" s="18">
        <v>48669</v>
      </c>
      <c r="I10" s="19">
        <v>66.8</v>
      </c>
      <c r="K10" s="78"/>
      <c r="L10" s="18">
        <v>66410</v>
      </c>
      <c r="M10" s="19">
        <v>90.4</v>
      </c>
      <c r="O10" s="20" t="s">
        <v>13</v>
      </c>
    </row>
    <row r="11" spans="1:15" ht="21" customHeight="1">
      <c r="A11" s="17" t="s">
        <v>33</v>
      </c>
      <c r="C11" s="56"/>
      <c r="D11" s="21">
        <v>5422</v>
      </c>
      <c r="E11" s="19">
        <v>3.7</v>
      </c>
      <c r="G11" s="78"/>
      <c r="H11" s="21">
        <v>3397</v>
      </c>
      <c r="I11" s="19">
        <v>4.7</v>
      </c>
      <c r="K11" s="78"/>
      <c r="L11" s="21">
        <v>2025</v>
      </c>
      <c r="M11" s="19">
        <v>2.8</v>
      </c>
      <c r="O11" s="20" t="s">
        <v>37</v>
      </c>
    </row>
    <row r="12" spans="1:15" ht="21" customHeight="1">
      <c r="A12" s="17" t="s">
        <v>34</v>
      </c>
      <c r="C12" s="56"/>
      <c r="D12" s="21">
        <v>200</v>
      </c>
      <c r="E12" s="19">
        <v>0.1</v>
      </c>
      <c r="G12" s="78"/>
      <c r="H12" s="21">
        <v>111</v>
      </c>
      <c r="I12" s="19">
        <v>0.2</v>
      </c>
      <c r="K12" s="78"/>
      <c r="L12" s="21">
        <v>89</v>
      </c>
      <c r="M12" s="19">
        <v>0.1</v>
      </c>
      <c r="O12" s="20" t="s">
        <v>30</v>
      </c>
    </row>
    <row r="13" spans="1:15" ht="21" customHeight="1">
      <c r="A13" s="17" t="s">
        <v>35</v>
      </c>
      <c r="C13" s="56"/>
      <c r="D13" s="18">
        <v>1854</v>
      </c>
      <c r="E13" s="19">
        <v>1.3</v>
      </c>
      <c r="G13" s="78"/>
      <c r="H13" s="18">
        <v>1694</v>
      </c>
      <c r="I13" s="19">
        <v>2.3</v>
      </c>
      <c r="K13" s="78"/>
      <c r="L13" s="18">
        <v>159</v>
      </c>
      <c r="M13" s="19">
        <v>0.2</v>
      </c>
      <c r="O13" s="20" t="s">
        <v>40</v>
      </c>
    </row>
    <row r="14" spans="1:15" ht="21" customHeight="1">
      <c r="A14" s="17" t="s">
        <v>36</v>
      </c>
      <c r="C14" s="56"/>
      <c r="D14" s="21">
        <v>23440</v>
      </c>
      <c r="E14" s="19">
        <v>16</v>
      </c>
      <c r="G14" s="78"/>
      <c r="H14" s="21">
        <v>18766</v>
      </c>
      <c r="I14" s="19">
        <v>25.8</v>
      </c>
      <c r="K14" s="78"/>
      <c r="L14" s="21">
        <v>4674</v>
      </c>
      <c r="M14" s="19">
        <v>6.4</v>
      </c>
      <c r="O14" s="20" t="s">
        <v>38</v>
      </c>
    </row>
    <row r="15" spans="1:15" ht="21" customHeight="1">
      <c r="A15" s="17" t="s">
        <v>14</v>
      </c>
      <c r="B15" s="57"/>
      <c r="C15" s="56"/>
      <c r="D15" s="18">
        <v>200</v>
      </c>
      <c r="E15" s="19">
        <v>0.1</v>
      </c>
      <c r="F15" s="79"/>
      <c r="G15" s="78"/>
      <c r="H15" s="18">
        <v>130</v>
      </c>
      <c r="I15" s="19">
        <v>0.2</v>
      </c>
      <c r="J15" s="79"/>
      <c r="K15" s="78"/>
      <c r="L15" s="18">
        <v>69</v>
      </c>
      <c r="M15" s="19">
        <v>0.1</v>
      </c>
      <c r="O15" s="20" t="s">
        <v>15</v>
      </c>
    </row>
    <row r="16" spans="1:15" ht="21" customHeight="1">
      <c r="A16" s="17" t="s">
        <v>16</v>
      </c>
      <c r="C16" s="58"/>
      <c r="D16" s="18">
        <v>2</v>
      </c>
      <c r="E16" s="19">
        <v>0</v>
      </c>
      <c r="G16" s="80"/>
      <c r="H16" s="18">
        <v>1</v>
      </c>
      <c r="I16" s="19">
        <v>0</v>
      </c>
      <c r="K16" s="80"/>
      <c r="L16" s="18">
        <v>1</v>
      </c>
      <c r="M16" s="19">
        <v>0</v>
      </c>
      <c r="O16" s="20" t="s">
        <v>39</v>
      </c>
    </row>
    <row r="17" spans="1:15" ht="21" customHeight="1">
      <c r="A17" s="22" t="s">
        <v>50</v>
      </c>
      <c r="B17" s="54"/>
      <c r="C17" s="58"/>
      <c r="D17" s="18">
        <f>D15+D16+D18</f>
        <v>345</v>
      </c>
      <c r="E17" s="19">
        <f>(D17/D9)*100</f>
        <v>0.23575235752357526</v>
      </c>
      <c r="F17" s="76"/>
      <c r="G17" s="80"/>
      <c r="H17" s="18">
        <f>H15+H16+H18</f>
        <v>223</v>
      </c>
      <c r="I17" s="41">
        <f>(H17/H9)*100</f>
        <v>0.3060664287674993</v>
      </c>
      <c r="J17" s="76"/>
      <c r="K17" s="80"/>
      <c r="L17" s="18">
        <f>L15+L16+L18</f>
        <v>122</v>
      </c>
      <c r="M17" s="19">
        <f>(L17/L9)*100</f>
        <v>0.16603383279576478</v>
      </c>
      <c r="O17" s="20"/>
    </row>
    <row r="18" spans="1:15" ht="21" customHeight="1">
      <c r="A18" s="22" t="s">
        <v>47</v>
      </c>
      <c r="C18" s="58"/>
      <c r="D18" s="18">
        <v>143</v>
      </c>
      <c r="E18" s="19">
        <v>0.1</v>
      </c>
      <c r="G18" s="80"/>
      <c r="H18" s="18">
        <v>92</v>
      </c>
      <c r="I18" s="19">
        <v>0.1</v>
      </c>
      <c r="K18" s="80"/>
      <c r="L18" s="18">
        <v>52</v>
      </c>
      <c r="M18" s="19">
        <v>0.1</v>
      </c>
      <c r="O18" s="22" t="s">
        <v>48</v>
      </c>
    </row>
    <row r="19" spans="1:15" ht="21" customHeight="1">
      <c r="A19" s="17" t="s">
        <v>2</v>
      </c>
      <c r="C19" s="56"/>
      <c r="D19" s="18" t="s">
        <v>49</v>
      </c>
      <c r="E19" s="19" t="s">
        <v>49</v>
      </c>
      <c r="G19" s="78"/>
      <c r="H19" s="18" t="s">
        <v>49</v>
      </c>
      <c r="I19" s="19" t="s">
        <v>49</v>
      </c>
      <c r="K19" s="78"/>
      <c r="L19" s="18" t="s">
        <v>49</v>
      </c>
      <c r="M19" s="19" t="s">
        <v>49</v>
      </c>
      <c r="O19" s="20" t="s">
        <v>18</v>
      </c>
    </row>
    <row r="20" spans="1:15" ht="7.5" customHeight="1">
      <c r="A20" s="17"/>
      <c r="C20" s="56"/>
      <c r="D20" s="18"/>
      <c r="E20" s="88">
        <f>E10+E11+E12+E13+E14++E17</f>
        <v>99.93575235752357</v>
      </c>
      <c r="G20" s="81">
        <f>G23+F24+F25+G25+F28</f>
        <v>100.00000000000001</v>
      </c>
      <c r="H20" s="89"/>
      <c r="I20" s="90">
        <f>I10+I11+I12+I13+I14+I15+I16+I18</f>
        <v>100.1</v>
      </c>
      <c r="K20" s="81">
        <f>K23+J24+J25+K25+J28</f>
        <v>100</v>
      </c>
      <c r="L20" s="18"/>
      <c r="M20" s="19"/>
      <c r="O20" s="20"/>
    </row>
    <row r="21" spans="1:15" s="6" customFormat="1" ht="21" customHeight="1">
      <c r="A21" s="1" t="s">
        <v>19</v>
      </c>
      <c r="B21" s="54">
        <f>D22+D23+D24+D25+D26+D27+D28</f>
        <v>146186</v>
      </c>
      <c r="C21" s="49"/>
      <c r="D21" s="23">
        <v>146340</v>
      </c>
      <c r="E21" s="9">
        <v>100</v>
      </c>
      <c r="F21" s="76">
        <f>H22+H23+H24+H25+H26+H27+H28</f>
        <v>72777</v>
      </c>
      <c r="G21" s="82">
        <f>G22+G24+H24+H25+H28</f>
        <v>72777</v>
      </c>
      <c r="H21" s="23">
        <v>72860</v>
      </c>
      <c r="I21" s="9">
        <v>100</v>
      </c>
      <c r="J21" s="76">
        <f>L22+L23+L24+L25+L26+L27+L28</f>
        <v>73409</v>
      </c>
      <c r="K21" s="82">
        <f>K22+K24+L24+L25+L28</f>
        <v>73409</v>
      </c>
      <c r="L21" s="23">
        <v>73479</v>
      </c>
      <c r="M21" s="9">
        <v>100</v>
      </c>
      <c r="O21" s="1" t="s">
        <v>20</v>
      </c>
    </row>
    <row r="22" spans="1:15" ht="21" customHeight="1">
      <c r="A22" s="17" t="s">
        <v>21</v>
      </c>
      <c r="B22" s="55">
        <f>(D22/B$21)*100</f>
        <v>7.5574952457827695</v>
      </c>
      <c r="C22" s="59">
        <f>D22+D23</f>
        <v>116083</v>
      </c>
      <c r="D22" s="18">
        <v>11048</v>
      </c>
      <c r="E22" s="19">
        <v>7.5</v>
      </c>
      <c r="F22" s="77">
        <f>(H22/F$21)*100</f>
        <v>8.034131662475783</v>
      </c>
      <c r="G22" s="83">
        <f>H22+H23</f>
        <v>51886</v>
      </c>
      <c r="H22" s="18">
        <v>5847</v>
      </c>
      <c r="I22" s="19">
        <v>8</v>
      </c>
      <c r="J22" s="77">
        <f>(L22/J$21)*100</f>
        <v>7.08496233431868</v>
      </c>
      <c r="K22" s="83">
        <f>L22+L23</f>
        <v>64198</v>
      </c>
      <c r="L22" s="18">
        <v>5201</v>
      </c>
      <c r="M22" s="19">
        <v>7.1</v>
      </c>
      <c r="O22" s="20" t="s">
        <v>43</v>
      </c>
    </row>
    <row r="23" spans="1:15" ht="21" customHeight="1">
      <c r="A23" s="17" t="s">
        <v>22</v>
      </c>
      <c r="B23" s="55">
        <f aca="true" t="shared" si="0" ref="B23:B28">(D23/B$21)*100</f>
        <v>71.85024557755189</v>
      </c>
      <c r="C23" s="56">
        <f>B22+B23</f>
        <v>79.40774082333466</v>
      </c>
      <c r="D23" s="18">
        <v>105035</v>
      </c>
      <c r="E23" s="19">
        <v>71.8</v>
      </c>
      <c r="F23" s="77">
        <f aca="true" t="shared" si="1" ref="F23:F28">(H23/F$21)*100</f>
        <v>63.260370721519166</v>
      </c>
      <c r="G23" s="78">
        <f>F22+F23</f>
        <v>71.29450238399495</v>
      </c>
      <c r="H23" s="18">
        <v>46039</v>
      </c>
      <c r="I23" s="19">
        <v>63.2</v>
      </c>
      <c r="J23" s="77">
        <f aca="true" t="shared" si="2" ref="J23:J28">(L23/J$21)*100</f>
        <v>80.36752986691005</v>
      </c>
      <c r="K23" s="78">
        <f>J22+J23</f>
        <v>87.45249220122872</v>
      </c>
      <c r="L23" s="18">
        <v>58997</v>
      </c>
      <c r="M23" s="19">
        <v>80.3</v>
      </c>
      <c r="O23" s="20" t="s">
        <v>44</v>
      </c>
    </row>
    <row r="24" spans="1:15" ht="21" customHeight="1">
      <c r="A24" s="17" t="s">
        <v>23</v>
      </c>
      <c r="B24" s="55">
        <f t="shared" si="0"/>
        <v>0.7134746145321714</v>
      </c>
      <c r="C24" s="59">
        <f>D26+D27</f>
        <v>10556</v>
      </c>
      <c r="D24" s="18">
        <v>1043</v>
      </c>
      <c r="E24" s="19">
        <v>0.7</v>
      </c>
      <c r="F24" s="77">
        <f t="shared" si="1"/>
        <v>0.7584813883507152</v>
      </c>
      <c r="G24" s="83">
        <f>H26+H27</f>
        <v>5445</v>
      </c>
      <c r="H24" s="18">
        <v>552</v>
      </c>
      <c r="I24" s="19">
        <v>0.8</v>
      </c>
      <c r="J24" s="77">
        <f t="shared" si="2"/>
        <v>0.6688553174678854</v>
      </c>
      <c r="K24" s="83">
        <f>L26+L27</f>
        <v>5112</v>
      </c>
      <c r="L24" s="18">
        <v>491</v>
      </c>
      <c r="M24" s="19">
        <v>0.7</v>
      </c>
      <c r="O24" s="20" t="s">
        <v>24</v>
      </c>
    </row>
    <row r="25" spans="1:15" ht="21" customHeight="1">
      <c r="A25" s="17" t="s">
        <v>25</v>
      </c>
      <c r="B25" s="55">
        <f t="shared" si="0"/>
        <v>12.463573803236972</v>
      </c>
      <c r="C25" s="56">
        <f>B26+B27</f>
        <v>7.220937709493386</v>
      </c>
      <c r="D25" s="18">
        <v>18220</v>
      </c>
      <c r="E25" s="19">
        <v>12.5</v>
      </c>
      <c r="F25" s="77">
        <f t="shared" si="1"/>
        <v>20.194566964837794</v>
      </c>
      <c r="G25" s="78">
        <f>F26+F27</f>
        <v>7.481759347046458</v>
      </c>
      <c r="H25" s="18">
        <v>14697</v>
      </c>
      <c r="I25" s="19">
        <v>20.2</v>
      </c>
      <c r="J25" s="77">
        <f t="shared" si="2"/>
        <v>4.797776839352124</v>
      </c>
      <c r="K25" s="78">
        <f>J26+J27</f>
        <v>6.963723794085194</v>
      </c>
      <c r="L25" s="18">
        <v>3522</v>
      </c>
      <c r="M25" s="19">
        <v>4.8</v>
      </c>
      <c r="O25" s="20" t="s">
        <v>26</v>
      </c>
    </row>
    <row r="26" spans="1:15" ht="21" customHeight="1">
      <c r="A26" s="17" t="s">
        <v>32</v>
      </c>
      <c r="B26" s="55">
        <f t="shared" si="0"/>
        <v>2.341537493330415</v>
      </c>
      <c r="C26" s="60">
        <f>C23+B24+B25+B26+B27+B28</f>
        <v>100.00000000000001</v>
      </c>
      <c r="D26" s="18">
        <v>3423</v>
      </c>
      <c r="E26" s="19">
        <v>2.3</v>
      </c>
      <c r="F26" s="77">
        <f t="shared" si="1"/>
        <v>2.0899459994228944</v>
      </c>
      <c r="G26" s="84">
        <f>G23+F24+F25+F26+F27+F28</f>
        <v>100.00000000000001</v>
      </c>
      <c r="H26" s="18">
        <v>1521</v>
      </c>
      <c r="I26" s="19">
        <v>2.1</v>
      </c>
      <c r="J26" s="77">
        <f t="shared" si="2"/>
        <v>2.5909629609448435</v>
      </c>
      <c r="K26" s="84">
        <f>K23+J24+J25+J26+J27+J28</f>
        <v>100</v>
      </c>
      <c r="L26" s="18">
        <v>1902</v>
      </c>
      <c r="M26" s="19">
        <v>2.6</v>
      </c>
      <c r="O26" s="20" t="s">
        <v>27</v>
      </c>
    </row>
    <row r="27" spans="1:15" ht="21" customHeight="1">
      <c r="A27" s="17" t="s">
        <v>28</v>
      </c>
      <c r="B27" s="55">
        <f t="shared" si="0"/>
        <v>4.879400216162971</v>
      </c>
      <c r="C27" s="56"/>
      <c r="D27" s="18">
        <v>7133</v>
      </c>
      <c r="E27" s="19">
        <v>4.9</v>
      </c>
      <c r="F27" s="77">
        <f t="shared" si="1"/>
        <v>5.391813347623563</v>
      </c>
      <c r="G27" s="78"/>
      <c r="H27" s="18">
        <v>3924</v>
      </c>
      <c r="I27" s="19">
        <v>5.4</v>
      </c>
      <c r="J27" s="77">
        <f t="shared" si="2"/>
        <v>4.37276083314035</v>
      </c>
      <c r="K27" s="78"/>
      <c r="L27" s="18">
        <v>3210</v>
      </c>
      <c r="M27" s="19">
        <v>4.4</v>
      </c>
      <c r="O27" s="20" t="s">
        <v>29</v>
      </c>
    </row>
    <row r="28" spans="1:15" ht="21" customHeight="1">
      <c r="A28" s="24" t="s">
        <v>3</v>
      </c>
      <c r="B28" s="55">
        <f t="shared" si="0"/>
        <v>0.1942730494028156</v>
      </c>
      <c r="C28" s="56"/>
      <c r="D28" s="18">
        <v>284</v>
      </c>
      <c r="E28" s="19">
        <v>0.2</v>
      </c>
      <c r="F28" s="77">
        <f t="shared" si="1"/>
        <v>0.27068991577009216</v>
      </c>
      <c r="G28" s="78"/>
      <c r="H28" s="18">
        <v>197</v>
      </c>
      <c r="I28" s="19">
        <v>0.3</v>
      </c>
      <c r="J28" s="77">
        <f t="shared" si="2"/>
        <v>0.11715184786606546</v>
      </c>
      <c r="K28" s="78"/>
      <c r="L28" s="18">
        <v>86</v>
      </c>
      <c r="M28" s="19">
        <v>0.1</v>
      </c>
      <c r="O28" s="20" t="s">
        <v>17</v>
      </c>
    </row>
    <row r="29" spans="1:15" ht="21" customHeight="1">
      <c r="A29" s="24" t="s">
        <v>2</v>
      </c>
      <c r="B29" s="61">
        <f>SUM(B22:B28)</f>
        <v>100.00000000000001</v>
      </c>
      <c r="C29" s="56"/>
      <c r="D29" s="18">
        <v>154</v>
      </c>
      <c r="E29" s="19">
        <v>0.1</v>
      </c>
      <c r="F29" s="85">
        <f>SUM(F22:F28)</f>
        <v>100.00000000000001</v>
      </c>
      <c r="G29" s="78"/>
      <c r="H29" s="18">
        <v>84</v>
      </c>
      <c r="I29" s="19">
        <v>0.1</v>
      </c>
      <c r="J29" s="85">
        <f>SUM(J22:J28)</f>
        <v>100</v>
      </c>
      <c r="K29" s="78"/>
      <c r="L29" s="18">
        <v>70</v>
      </c>
      <c r="M29" s="19">
        <v>0.1</v>
      </c>
      <c r="O29" s="20" t="s">
        <v>18</v>
      </c>
    </row>
    <row r="30" spans="1:15" ht="6.75" customHeight="1">
      <c r="A30" s="25"/>
      <c r="B30" s="63"/>
      <c r="C30" s="62"/>
      <c r="D30" s="26"/>
      <c r="E30" s="27"/>
      <c r="F30" s="87"/>
      <c r="G30" s="86"/>
      <c r="H30" s="26"/>
      <c r="I30" s="27"/>
      <c r="J30" s="87"/>
      <c r="K30" s="86"/>
      <c r="L30" s="26"/>
      <c r="M30" s="27"/>
      <c r="N30" s="26"/>
      <c r="O30" s="25"/>
    </row>
    <row r="31" spans="1:15" ht="4.5" customHeight="1">
      <c r="A31" s="28"/>
      <c r="B31" s="57"/>
      <c r="F31" s="79"/>
      <c r="H31" s="28"/>
      <c r="J31" s="79"/>
      <c r="O31" s="29"/>
    </row>
    <row r="32" spans="1:15" ht="16.5" customHeight="1">
      <c r="A32" s="38" t="s">
        <v>41</v>
      </c>
      <c r="D32" s="40"/>
      <c r="H32" s="40"/>
      <c r="L32" s="40"/>
      <c r="O32" s="29"/>
    </row>
    <row r="33" spans="1:15" ht="15.75" customHeight="1">
      <c r="A33" s="38" t="s">
        <v>42</v>
      </c>
      <c r="O33" s="29"/>
    </row>
    <row r="34" spans="1:15" ht="18">
      <c r="A34" s="29"/>
      <c r="O34" s="29"/>
    </row>
    <row r="35" spans="1:15" ht="18">
      <c r="A35" s="29" t="s">
        <v>51</v>
      </c>
      <c r="O35" s="29"/>
    </row>
    <row r="36" spans="1:15" ht="18">
      <c r="A36" s="29" t="s">
        <v>52</v>
      </c>
      <c r="O36" s="29"/>
    </row>
  </sheetData>
  <sheetProtection/>
  <mergeCells count="3">
    <mergeCell ref="D5:E5"/>
    <mergeCell ref="L5:M5"/>
    <mergeCell ref="H5:I5"/>
  </mergeCells>
  <printOptions/>
  <pageMargins left="0.5" right="0.5" top="0.8" bottom="0.3937" header="0.511811023622047" footer="0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Juraiwan</cp:lastModifiedBy>
  <cp:lastPrinted>2012-07-24T09:31:18Z</cp:lastPrinted>
  <dcterms:created xsi:type="dcterms:W3CDTF">2011-07-25T02:08:14Z</dcterms:created>
  <dcterms:modified xsi:type="dcterms:W3CDTF">2012-12-26T07:10:28Z</dcterms:modified>
  <cp:category/>
  <cp:version/>
  <cp:contentType/>
  <cp:contentStatus/>
</cp:coreProperties>
</file>