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14-19-ok\"/>
    </mc:Choice>
  </mc:AlternateContent>
  <bookViews>
    <workbookView xWindow="120" yWindow="120" windowWidth="9420" windowHeight="5805" firstSheet="1" activeTab="1"/>
  </bookViews>
  <sheets>
    <sheet name="laroux" sheetId="1" state="veryHidden" r:id="rId1"/>
    <sheet name="ตาราง 18.1 -139" sheetId="5" r:id="rId2"/>
    <sheet name="ตาราง 18.1" sheetId="2" r:id="rId3"/>
    <sheet name="ตาราง8" sheetId="3" r:id="rId4"/>
  </sheets>
  <calcPr calcId="152511"/>
</workbook>
</file>

<file path=xl/calcChain.xml><?xml version="1.0" encoding="utf-8"?>
<calcChain xmlns="http://schemas.openxmlformats.org/spreadsheetml/2006/main">
  <c r="D22" i="5" l="1"/>
  <c r="D21" i="5"/>
  <c r="D20" i="5"/>
  <c r="D19" i="5"/>
  <c r="D18" i="5"/>
  <c r="D17" i="5"/>
  <c r="D16" i="5"/>
  <c r="D15" i="5"/>
  <c r="R14" i="5"/>
  <c r="P14" i="5"/>
  <c r="N14" i="5"/>
  <c r="L14" i="5"/>
  <c r="J14" i="5"/>
  <c r="H14" i="5"/>
  <c r="F14" i="5"/>
  <c r="G1" i="3"/>
  <c r="F5" i="3"/>
  <c r="F4" i="3"/>
  <c r="F3" i="3"/>
  <c r="E1" i="3"/>
  <c r="F2" i="3" s="1"/>
  <c r="D14" i="5" l="1"/>
  <c r="F6" i="3"/>
  <c r="F1" i="3" s="1"/>
  <c r="F7" i="3"/>
  <c r="F8" i="3"/>
  <c r="C8" i="3"/>
  <c r="C7" i="3"/>
  <c r="C6" i="3"/>
  <c r="C5" i="3"/>
  <c r="C4" i="3"/>
  <c r="C3" i="3"/>
  <c r="C2" i="3"/>
  <c r="C1" i="3" l="1"/>
</calcChain>
</file>

<file path=xl/sharedStrings.xml><?xml version="1.0" encoding="utf-8"?>
<sst xmlns="http://schemas.openxmlformats.org/spreadsheetml/2006/main" count="67" uniqueCount="32">
  <si>
    <t>ระดับการศึกษาสูงสุดที่สำเร็จ  Level of educational attainment</t>
  </si>
  <si>
    <t>รวม  Total</t>
  </si>
  <si>
    <t xml:space="preserve">    ต่ำกว่า  Under  2</t>
  </si>
  <si>
    <t xml:space="preserve">     2       -        5</t>
  </si>
  <si>
    <t xml:space="preserve">     6       -        9</t>
  </si>
  <si>
    <t xml:space="preserve">    10       -      19</t>
  </si>
  <si>
    <t xml:space="preserve">    20       -      39</t>
  </si>
  <si>
    <t xml:space="preserve">    40       -      59</t>
  </si>
  <si>
    <t xml:space="preserve">    60       -     139</t>
  </si>
  <si>
    <t xml:space="preserve"> ต่ำกว่าประถมศึกษา Lower than elementary education</t>
  </si>
  <si>
    <t xml:space="preserve">  ประถมศึกษา   Elementary education</t>
  </si>
  <si>
    <t>มัธยมศึกษา Secondary education</t>
  </si>
  <si>
    <t>(รวมอนุปริญญาทุกสาขา)</t>
  </si>
  <si>
    <t>Vocational education/</t>
  </si>
  <si>
    <t>Teachers' training</t>
  </si>
  <si>
    <t>in education)</t>
  </si>
  <si>
    <t xml:space="preserve">(every diploma </t>
  </si>
  <si>
    <t xml:space="preserve">ไม่มีการศึกษา  No education </t>
  </si>
  <si>
    <t xml:space="preserve">ปวช./ ปวส./ ฝึกหัดครู </t>
  </si>
  <si>
    <t>ปริญญาตรี</t>
  </si>
  <si>
    <t>Bachelor and over</t>
  </si>
  <si>
    <t>หรือสูงกว่า</t>
  </si>
  <si>
    <t xml:space="preserve">  ขนาดเนื้อที่ถือครองทั้งสิ้น (ไร่)     Size of total area of holding (rai)  </t>
  </si>
  <si>
    <t xml:space="preserve">   อื่น ๆ    Others</t>
  </si>
  <si>
    <t xml:space="preserve">   140  ขึ้นไป  and over</t>
  </si>
  <si>
    <t>ตาราง   18.1   จำนวนผู้ถือครองทำการเกษตร  จำแนกตามระดับการศึกษาสูงสุดที่สำเร็จ และขนาดเนื้อที่ถือครองทั้งสิ้น</t>
  </si>
  <si>
    <t>Table   18.1   Number of holders by level of educational attainment and size of total area of holding</t>
  </si>
  <si>
    <t>18.  การศึกษาและการเป็นสมาชิกองค์กรด้านการเกษตร  Education and Membership of Agricultural Activity Groups</t>
  </si>
  <si>
    <t xml:space="preserve">           -</t>
  </si>
  <si>
    <t>รวม     Total</t>
  </si>
  <si>
    <t>ปวช./ ปวส./ ฝึกหัดครู (รวมอนุปริญญาทุกสาขา)</t>
  </si>
  <si>
    <t>ปริญญาตรีหรือสูงกว่า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</si>
</sst>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5" x14ac:knownFonts="1">
    <font>
      <sz val="14"/>
      <name val="AngsanaUPC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AngsanaUPC"/>
      <family val="1"/>
    </font>
    <font>
      <sz val="13.5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2" fillId="0" borderId="0" xfId="0" applyFont="1" applyAlignment="1">
      <alignment vertical="top" textRotation="180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2" borderId="0" xfId="0" applyFont="1" applyFill="1"/>
    <xf numFmtId="0" fontId="7" fillId="0" borderId="0" xfId="0" applyFont="1" applyBorder="1"/>
    <xf numFmtId="0" fontId="7" fillId="0" borderId="0" xfId="0" applyFont="1" applyAlignment="1"/>
    <xf numFmtId="0" fontId="7" fillId="0" borderId="0" xfId="0" applyFont="1"/>
    <xf numFmtId="3" fontId="8" fillId="0" borderId="0" xfId="1" applyNumberFormat="1" applyFont="1" applyBorder="1" applyAlignment="1">
      <alignment horizontal="center"/>
    </xf>
    <xf numFmtId="0" fontId="2" fillId="2" borderId="2" xfId="0" applyFont="1" applyFill="1" applyBorder="1" applyAlignment="1">
      <alignment vertical="center" wrapText="1"/>
    </xf>
    <xf numFmtId="0" fontId="2" fillId="0" borderId="2" xfId="0" applyFont="1" applyBorder="1"/>
    <xf numFmtId="0" fontId="7" fillId="0" borderId="2" xfId="0" applyFont="1" applyBorder="1"/>
    <xf numFmtId="0" fontId="2" fillId="2" borderId="6" xfId="0" applyFont="1" applyFill="1" applyBorder="1" applyAlignment="1">
      <alignment vertical="center" wrapText="1"/>
    </xf>
    <xf numFmtId="0" fontId="7" fillId="0" borderId="5" xfId="0" applyFont="1" applyBorder="1"/>
    <xf numFmtId="0" fontId="7" fillId="0" borderId="6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8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1" xfId="0" applyFont="1" applyBorder="1"/>
    <xf numFmtId="0" fontId="8" fillId="0" borderId="7" xfId="0" applyFont="1" applyBorder="1"/>
    <xf numFmtId="0" fontId="2" fillId="0" borderId="0" xfId="0" applyFont="1" applyBorder="1"/>
    <xf numFmtId="0" fontId="2" fillId="0" borderId="5" xfId="0" applyFont="1" applyBorder="1"/>
    <xf numFmtId="3" fontId="11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3" fontId="12" fillId="0" borderId="0" xfId="0" applyNumberFormat="1" applyFont="1" applyBorder="1" applyAlignment="1">
      <alignment horizontal="right" wrapText="1"/>
    </xf>
    <xf numFmtId="3" fontId="0" fillId="0" borderId="0" xfId="0" applyNumberFormat="1"/>
    <xf numFmtId="2" fontId="0" fillId="0" borderId="0" xfId="0" applyNumberFormat="1"/>
    <xf numFmtId="0" fontId="2" fillId="2" borderId="8" xfId="0" applyFont="1" applyFill="1" applyBorder="1" applyAlignment="1">
      <alignment horizontal="center" vertical="center"/>
    </xf>
    <xf numFmtId="4" fontId="0" fillId="0" borderId="0" xfId="0" applyNumberFormat="1"/>
    <xf numFmtId="3" fontId="7" fillId="0" borderId="0" xfId="0" applyNumberFormat="1" applyFont="1"/>
    <xf numFmtId="3" fontId="13" fillId="0" borderId="0" xfId="0" applyNumberFormat="1" applyFont="1"/>
    <xf numFmtId="1" fontId="13" fillId="0" borderId="0" xfId="0" applyNumberFormat="1" applyFont="1"/>
    <xf numFmtId="4" fontId="13" fillId="0" borderId="0" xfId="0" applyNumberFormat="1" applyFont="1"/>
    <xf numFmtId="187" fontId="13" fillId="0" borderId="0" xfId="0" applyNumberFormat="1" applyFont="1"/>
    <xf numFmtId="3" fontId="14" fillId="0" borderId="0" xfId="0" applyNumberFormat="1" applyFont="1"/>
    <xf numFmtId="3" fontId="8" fillId="0" borderId="0" xfId="0" applyNumberFormat="1" applyFont="1" applyBorder="1" applyAlignment="1">
      <alignment horizontal="right" wrapText="1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textRotation="180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180"/>
    </xf>
  </cellXfs>
  <cellStyles count="2">
    <cellStyle name="ปกติ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32"/>
  <sheetViews>
    <sheetView showGridLines="0" tabSelected="1" defaultGridColor="0" topLeftCell="A13" colorId="12" workbookViewId="0">
      <selection activeCell="W21" sqref="W20:W21"/>
    </sheetView>
  </sheetViews>
  <sheetFormatPr defaultRowHeight="15.75" x14ac:dyDescent="0.25"/>
  <cols>
    <col min="1" max="1" width="3.83203125" style="1" customWidth="1"/>
    <col min="2" max="2" width="5.33203125" style="1" customWidth="1"/>
    <col min="3" max="3" width="27.1640625" style="1" customWidth="1"/>
    <col min="4" max="4" width="11.5" style="1" customWidth="1"/>
    <col min="5" max="5" width="3.6640625" style="1" customWidth="1"/>
    <col min="6" max="6" width="12.6640625" style="1" customWidth="1"/>
    <col min="7" max="7" width="4.33203125" style="1" customWidth="1"/>
    <col min="8" max="8" width="14.5" style="1" customWidth="1"/>
    <col min="9" max="9" width="3.6640625" style="1" customWidth="1"/>
    <col min="10" max="10" width="10.33203125" style="1" customWidth="1"/>
    <col min="11" max="11" width="3.1640625" style="1" customWidth="1"/>
    <col min="12" max="12" width="10.1640625" style="1" customWidth="1"/>
    <col min="13" max="13" width="2.5" style="1" customWidth="1"/>
    <col min="14" max="14" width="16.83203125" style="1" customWidth="1"/>
    <col min="15" max="15" width="5.33203125" style="1" customWidth="1"/>
    <col min="16" max="16" width="14" style="1" customWidth="1"/>
    <col min="17" max="17" width="4.6640625" style="1" customWidth="1"/>
    <col min="18" max="18" width="11.1640625" style="1" customWidth="1"/>
    <col min="19" max="19" width="2.33203125" style="1" customWidth="1"/>
    <col min="20" max="20" width="3.5" style="1" customWidth="1"/>
    <col min="21" max="16384" width="9.33203125" style="1"/>
  </cols>
  <sheetData>
    <row r="1" spans="2:20" ht="21" customHeight="1" x14ac:dyDescent="0.25">
      <c r="T1" s="2"/>
    </row>
    <row r="2" spans="2:20" s="4" customFormat="1" ht="23.25" customHeight="1" x14ac:dyDescent="0.35">
      <c r="B2" s="3" t="s">
        <v>27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R2" s="5"/>
    </row>
    <row r="3" spans="2:20" s="4" customFormat="1" ht="21.95" customHeight="1" x14ac:dyDescent="0.3">
      <c r="B3" s="27"/>
      <c r="C3" s="6" t="s">
        <v>25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P3" s="7"/>
      <c r="R3" s="5"/>
    </row>
    <row r="4" spans="2:20" s="4" customFormat="1" ht="21.95" customHeight="1" x14ac:dyDescent="0.3">
      <c r="B4" s="6"/>
      <c r="C4" s="6" t="s">
        <v>26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0" s="4" customFormat="1" ht="5.0999999999999996" customHeight="1" x14ac:dyDescent="0.3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2:20" s="8" customFormat="1" ht="24" customHeight="1" x14ac:dyDescent="0.3">
      <c r="B6" s="52" t="s">
        <v>22</v>
      </c>
      <c r="C6" s="53"/>
      <c r="D6" s="56" t="s">
        <v>29</v>
      </c>
      <c r="E6" s="53"/>
      <c r="F6" s="59" t="s"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2:20" s="8" customFormat="1" ht="24" customHeight="1" x14ac:dyDescent="0.3">
      <c r="B7" s="54"/>
      <c r="C7" s="55"/>
      <c r="D7" s="57"/>
      <c r="E7" s="58"/>
      <c r="F7" s="56" t="s">
        <v>17</v>
      </c>
      <c r="G7" s="61"/>
      <c r="H7" s="56" t="s">
        <v>9</v>
      </c>
      <c r="I7" s="53"/>
      <c r="J7" s="56" t="s">
        <v>10</v>
      </c>
      <c r="K7" s="53"/>
      <c r="L7" s="56" t="s">
        <v>11</v>
      </c>
      <c r="M7" s="53"/>
      <c r="N7" s="66" t="s">
        <v>18</v>
      </c>
      <c r="O7" s="67"/>
      <c r="P7" s="40"/>
      <c r="Q7" s="26"/>
      <c r="R7" s="68" t="s">
        <v>23</v>
      </c>
      <c r="S7" s="54"/>
    </row>
    <row r="8" spans="2:20" s="8" customFormat="1" ht="24" customHeight="1" x14ac:dyDescent="0.3">
      <c r="B8" s="54"/>
      <c r="C8" s="55"/>
      <c r="D8" s="57"/>
      <c r="E8" s="58"/>
      <c r="F8" s="62"/>
      <c r="G8" s="63"/>
      <c r="H8" s="57"/>
      <c r="I8" s="58"/>
      <c r="J8" s="57"/>
      <c r="K8" s="58"/>
      <c r="L8" s="57"/>
      <c r="M8" s="58"/>
      <c r="N8" s="49" t="s">
        <v>12</v>
      </c>
      <c r="O8" s="50"/>
      <c r="P8" s="49" t="s">
        <v>19</v>
      </c>
      <c r="Q8" s="50"/>
      <c r="R8" s="54"/>
      <c r="S8" s="54"/>
    </row>
    <row r="9" spans="2:20" s="8" customFormat="1" ht="24" customHeight="1" x14ac:dyDescent="0.3">
      <c r="B9" s="54"/>
      <c r="C9" s="55"/>
      <c r="D9" s="57"/>
      <c r="E9" s="58"/>
      <c r="F9" s="62"/>
      <c r="G9" s="63"/>
      <c r="H9" s="57"/>
      <c r="I9" s="58"/>
      <c r="J9" s="57"/>
      <c r="K9" s="58"/>
      <c r="L9" s="57"/>
      <c r="M9" s="58"/>
      <c r="N9" s="49" t="s">
        <v>13</v>
      </c>
      <c r="O9" s="50"/>
      <c r="P9" s="49" t="s">
        <v>21</v>
      </c>
      <c r="Q9" s="50"/>
      <c r="R9" s="54"/>
      <c r="S9" s="54"/>
    </row>
    <row r="10" spans="2:20" s="8" customFormat="1" ht="24" customHeight="1" x14ac:dyDescent="0.3">
      <c r="B10" s="54"/>
      <c r="C10" s="55"/>
      <c r="D10" s="57"/>
      <c r="E10" s="58"/>
      <c r="F10" s="62"/>
      <c r="G10" s="63"/>
      <c r="H10" s="57"/>
      <c r="I10" s="58"/>
      <c r="J10" s="57"/>
      <c r="K10" s="58"/>
      <c r="L10" s="57"/>
      <c r="M10" s="58"/>
      <c r="N10" s="49" t="s">
        <v>14</v>
      </c>
      <c r="O10" s="50"/>
      <c r="P10" s="49" t="s">
        <v>20</v>
      </c>
      <c r="Q10" s="50"/>
      <c r="R10" s="54"/>
      <c r="S10" s="54"/>
    </row>
    <row r="11" spans="2:20" s="8" customFormat="1" ht="24" customHeight="1" x14ac:dyDescent="0.3">
      <c r="B11" s="54"/>
      <c r="C11" s="55"/>
      <c r="D11" s="57"/>
      <c r="E11" s="58"/>
      <c r="F11" s="62"/>
      <c r="G11" s="63"/>
      <c r="H11" s="64"/>
      <c r="I11" s="65"/>
      <c r="J11" s="64"/>
      <c r="K11" s="65"/>
      <c r="L11" s="64"/>
      <c r="M11" s="65"/>
      <c r="N11" s="49" t="s">
        <v>16</v>
      </c>
      <c r="O11" s="50"/>
      <c r="P11" s="49"/>
      <c r="Q11" s="50"/>
      <c r="R11" s="54"/>
      <c r="S11" s="54"/>
    </row>
    <row r="12" spans="2:20" s="8" customFormat="1" ht="24" customHeight="1" x14ac:dyDescent="0.3">
      <c r="B12" s="13"/>
      <c r="C12" s="16"/>
      <c r="D12" s="19"/>
      <c r="E12" s="20"/>
      <c r="F12" s="21"/>
      <c r="G12" s="22"/>
      <c r="H12" s="23"/>
      <c r="I12" s="24"/>
      <c r="J12" s="23"/>
      <c r="K12" s="24"/>
      <c r="L12" s="23"/>
      <c r="M12" s="24"/>
      <c r="N12" s="69" t="s">
        <v>15</v>
      </c>
      <c r="O12" s="70"/>
      <c r="P12" s="19"/>
      <c r="Q12" s="20"/>
      <c r="R12" s="13"/>
      <c r="S12" s="13"/>
    </row>
    <row r="13" spans="2:20" s="11" customFormat="1" ht="5.0999999999999996" customHeight="1" x14ac:dyDescent="0.3">
      <c r="B13" s="9"/>
      <c r="C13" s="17"/>
      <c r="D13" s="9"/>
      <c r="E13" s="9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2:20" s="11" customFormat="1" ht="23.1" customHeight="1" x14ac:dyDescent="0.3">
      <c r="B14" s="31" t="s">
        <v>1</v>
      </c>
      <c r="C14" s="32"/>
      <c r="D14" s="48">
        <f>SUM(D15:D22)</f>
        <v>134538.53</v>
      </c>
      <c r="E14" s="35"/>
      <c r="F14" s="48">
        <f>SUM(F15:F22)</f>
        <v>23819.069999999996</v>
      </c>
      <c r="G14" s="48"/>
      <c r="H14" s="48">
        <f>SUM(H15:H22)</f>
        <v>22715.599999999999</v>
      </c>
      <c r="I14" s="48"/>
      <c r="J14" s="48">
        <f>SUM(J15:J22)</f>
        <v>64513.229999999996</v>
      </c>
      <c r="K14" s="48"/>
      <c r="L14" s="48">
        <f>SUM(L15:L22)</f>
        <v>16886.72</v>
      </c>
      <c r="M14" s="48"/>
      <c r="N14" s="48">
        <f>SUM(N15:N22)</f>
        <v>3068.8300000000004</v>
      </c>
      <c r="O14" s="48"/>
      <c r="P14" s="48">
        <f>SUM(P15:P22)</f>
        <v>3172.3299999999995</v>
      </c>
      <c r="Q14" s="48"/>
      <c r="R14" s="48">
        <f>SUM(R15:R22)</f>
        <v>362.75000000000006</v>
      </c>
      <c r="S14" s="29"/>
      <c r="T14" s="12"/>
    </row>
    <row r="15" spans="2:20" s="11" customFormat="1" ht="23.1" customHeight="1" x14ac:dyDescent="0.3">
      <c r="B15" s="33"/>
      <c r="C15" s="34" t="s">
        <v>2</v>
      </c>
      <c r="D15" s="36">
        <f t="shared" ref="D15:D22" si="0">SUM(F15:R15)</f>
        <v>19524.579999999998</v>
      </c>
      <c r="E15" s="36"/>
      <c r="F15" s="36">
        <v>2612.98</v>
      </c>
      <c r="G15" s="36"/>
      <c r="H15" s="36">
        <v>3193.72</v>
      </c>
      <c r="I15" s="36"/>
      <c r="J15" s="36">
        <v>9598.56</v>
      </c>
      <c r="K15" s="36"/>
      <c r="L15" s="36">
        <v>2605.9499999999998</v>
      </c>
      <c r="M15" s="37"/>
      <c r="N15" s="36">
        <v>704.59</v>
      </c>
      <c r="O15" s="36"/>
      <c r="P15" s="36">
        <v>716.87</v>
      </c>
      <c r="Q15" s="36"/>
      <c r="R15" s="36">
        <v>91.91</v>
      </c>
      <c r="S15" s="30"/>
    </row>
    <row r="16" spans="2:20" s="11" customFormat="1" ht="23.1" customHeight="1" x14ac:dyDescent="0.3">
      <c r="B16" s="33"/>
      <c r="C16" s="34" t="s">
        <v>3</v>
      </c>
      <c r="D16" s="36">
        <f t="shared" si="0"/>
        <v>49348.869999999995</v>
      </c>
      <c r="E16" s="36"/>
      <c r="F16" s="36">
        <v>8342.3799999999992</v>
      </c>
      <c r="G16" s="36"/>
      <c r="H16" s="36">
        <v>8477.98</v>
      </c>
      <c r="I16" s="36"/>
      <c r="J16" s="36">
        <v>24551.25</v>
      </c>
      <c r="K16" s="36"/>
      <c r="L16" s="36">
        <v>5831</v>
      </c>
      <c r="M16" s="37"/>
      <c r="N16" s="36">
        <v>1032.58</v>
      </c>
      <c r="O16" s="36"/>
      <c r="P16" s="36">
        <v>1008.09</v>
      </c>
      <c r="Q16" s="36"/>
      <c r="R16" s="36">
        <v>105.59</v>
      </c>
      <c r="S16" s="30"/>
    </row>
    <row r="17" spans="2:20" s="11" customFormat="1" ht="23.1" customHeight="1" x14ac:dyDescent="0.3">
      <c r="B17" s="33"/>
      <c r="C17" s="34" t="s">
        <v>4</v>
      </c>
      <c r="D17" s="36">
        <f t="shared" si="0"/>
        <v>23735.260000000002</v>
      </c>
      <c r="E17" s="36"/>
      <c r="F17" s="36">
        <v>4460.5600000000004</v>
      </c>
      <c r="G17" s="36"/>
      <c r="H17" s="36">
        <v>3983.71</v>
      </c>
      <c r="I17" s="36"/>
      <c r="J17" s="36">
        <v>11469.06</v>
      </c>
      <c r="K17" s="36"/>
      <c r="L17" s="36">
        <v>2883.04</v>
      </c>
      <c r="M17" s="36"/>
      <c r="N17" s="36">
        <v>492.39</v>
      </c>
      <c r="O17" s="36"/>
      <c r="P17" s="36">
        <v>407.6</v>
      </c>
      <c r="Q17" s="36"/>
      <c r="R17" s="36">
        <v>38.9</v>
      </c>
      <c r="S17" s="30"/>
    </row>
    <row r="18" spans="2:20" s="11" customFormat="1" ht="23.1" customHeight="1" x14ac:dyDescent="0.3">
      <c r="B18" s="33"/>
      <c r="C18" s="34" t="s">
        <v>5</v>
      </c>
      <c r="D18" s="36">
        <f t="shared" si="0"/>
        <v>25811.37</v>
      </c>
      <c r="E18" s="36"/>
      <c r="F18" s="36">
        <v>4543.4399999999996</v>
      </c>
      <c r="G18" s="36"/>
      <c r="H18" s="36">
        <v>4546.6899999999996</v>
      </c>
      <c r="I18" s="36"/>
      <c r="J18" s="36">
        <v>12351.92</v>
      </c>
      <c r="K18" s="36"/>
      <c r="L18" s="36">
        <v>3218.04</v>
      </c>
      <c r="M18" s="36"/>
      <c r="N18" s="36">
        <v>505.34</v>
      </c>
      <c r="O18" s="36"/>
      <c r="P18" s="36">
        <v>568.1</v>
      </c>
      <c r="Q18" s="36"/>
      <c r="R18" s="36">
        <v>77.84</v>
      </c>
    </row>
    <row r="19" spans="2:20" s="11" customFormat="1" ht="23.1" customHeight="1" x14ac:dyDescent="0.3">
      <c r="B19" s="33"/>
      <c r="C19" s="34" t="s">
        <v>6</v>
      </c>
      <c r="D19" s="36">
        <f t="shared" si="0"/>
        <v>12936.85</v>
      </c>
      <c r="E19" s="36"/>
      <c r="F19" s="36">
        <v>3010.93</v>
      </c>
      <c r="G19" s="36"/>
      <c r="H19" s="36">
        <v>2080.31</v>
      </c>
      <c r="I19" s="36"/>
      <c r="J19" s="36">
        <v>5389.51</v>
      </c>
      <c r="K19" s="36"/>
      <c r="L19" s="36">
        <v>1802.99</v>
      </c>
      <c r="M19" s="36"/>
      <c r="N19" s="36">
        <v>264.88</v>
      </c>
      <c r="O19" s="36"/>
      <c r="P19" s="36">
        <v>359.94</v>
      </c>
      <c r="Q19" s="36"/>
      <c r="R19" s="36">
        <v>28.29</v>
      </c>
    </row>
    <row r="20" spans="2:20" s="11" customFormat="1" ht="23.1" customHeight="1" x14ac:dyDescent="0.3">
      <c r="B20" s="33"/>
      <c r="C20" s="34" t="s">
        <v>7</v>
      </c>
      <c r="D20" s="36">
        <f t="shared" si="0"/>
        <v>2175.71</v>
      </c>
      <c r="E20" s="36"/>
      <c r="F20" s="36">
        <v>568.52</v>
      </c>
      <c r="G20" s="36"/>
      <c r="H20" s="36">
        <v>307.20999999999998</v>
      </c>
      <c r="I20" s="36"/>
      <c r="J20" s="36">
        <v>807.16</v>
      </c>
      <c r="K20" s="36"/>
      <c r="L20" s="36">
        <v>381.09</v>
      </c>
      <c r="M20" s="36"/>
      <c r="N20" s="36">
        <v>47.23</v>
      </c>
      <c r="O20" s="36"/>
      <c r="P20" s="36">
        <v>48.33</v>
      </c>
      <c r="Q20" s="36"/>
      <c r="R20" s="36">
        <v>16.170000000000002</v>
      </c>
    </row>
    <row r="21" spans="2:20" s="11" customFormat="1" ht="23.1" customHeight="1" x14ac:dyDescent="0.3">
      <c r="B21" s="33"/>
      <c r="C21" s="34" t="s">
        <v>8</v>
      </c>
      <c r="D21" s="36">
        <f t="shared" si="0"/>
        <v>900.66</v>
      </c>
      <c r="E21" s="36"/>
      <c r="F21" s="36">
        <v>256.12</v>
      </c>
      <c r="G21" s="36"/>
      <c r="H21" s="36">
        <v>120.87</v>
      </c>
      <c r="I21" s="36"/>
      <c r="J21" s="36">
        <v>303.43</v>
      </c>
      <c r="K21" s="36"/>
      <c r="L21" s="36">
        <v>145.30000000000001</v>
      </c>
      <c r="M21" s="36"/>
      <c r="N21" s="36">
        <v>16.170000000000002</v>
      </c>
      <c r="O21" s="36"/>
      <c r="P21" s="36">
        <v>54.72</v>
      </c>
      <c r="Q21" s="36"/>
      <c r="R21" s="36">
        <v>4.05</v>
      </c>
    </row>
    <row r="22" spans="2:20" s="11" customFormat="1" ht="23.1" customHeight="1" x14ac:dyDescent="0.3">
      <c r="B22" s="33"/>
      <c r="C22" s="34" t="s">
        <v>24</v>
      </c>
      <c r="D22" s="36">
        <f t="shared" si="0"/>
        <v>105.23000000000002</v>
      </c>
      <c r="E22" s="36"/>
      <c r="F22" s="36">
        <v>24.14</v>
      </c>
      <c r="G22" s="36"/>
      <c r="H22" s="36">
        <v>5.1100000000000003</v>
      </c>
      <c r="I22" s="36"/>
      <c r="J22" s="36">
        <v>42.34</v>
      </c>
      <c r="K22" s="36"/>
      <c r="L22" s="36">
        <v>19.309999999999999</v>
      </c>
      <c r="M22" s="36"/>
      <c r="N22" s="36">
        <v>5.65</v>
      </c>
      <c r="O22" s="36"/>
      <c r="P22" s="36">
        <v>8.68</v>
      </c>
      <c r="Q22" s="36"/>
      <c r="R22" s="36" t="s">
        <v>28</v>
      </c>
    </row>
    <row r="23" spans="2:20" s="11" customFormat="1" ht="15" customHeight="1" x14ac:dyDescent="0.3">
      <c r="B23" s="15"/>
      <c r="C23" s="18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9"/>
    </row>
    <row r="24" spans="2:20" s="11" customFormat="1" ht="24.95" customHeight="1" x14ac:dyDescent="0.3">
      <c r="D24" s="42"/>
      <c r="F24" s="47"/>
      <c r="G24" s="42"/>
      <c r="H24" s="47"/>
      <c r="I24" s="42"/>
      <c r="J24" s="47"/>
      <c r="K24" s="42"/>
      <c r="L24" s="47"/>
      <c r="M24" s="42"/>
      <c r="N24" s="47"/>
      <c r="O24" s="42"/>
      <c r="P24" s="42"/>
      <c r="Q24" s="42"/>
      <c r="R24" s="42"/>
      <c r="T24" s="71"/>
    </row>
    <row r="25" spans="2:20" s="11" customFormat="1" ht="24.95" customHeight="1" x14ac:dyDescent="0.3">
      <c r="T25" s="51"/>
    </row>
    <row r="26" spans="2:20" s="11" customFormat="1" ht="24.95" customHeight="1" x14ac:dyDescent="0.3"/>
    <row r="27" spans="2:20" s="11" customFormat="1" ht="18" x14ac:dyDescent="0.3"/>
    <row r="28" spans="2:20" s="11" customFormat="1" ht="18" x14ac:dyDescent="0.3"/>
    <row r="29" spans="2:20" s="11" customFormat="1" ht="18" x14ac:dyDescent="0.3"/>
    <row r="30" spans="2:20" s="11" customFormat="1" ht="18" x14ac:dyDescent="0.3"/>
    <row r="31" spans="2:20" ht="18.75" x14ac:dyDescent="0.3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2:20" ht="18.75" x14ac:dyDescent="0.3"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</sheetData>
  <mergeCells count="19">
    <mergeCell ref="N9:O9"/>
    <mergeCell ref="P9:Q9"/>
    <mergeCell ref="N10:O10"/>
    <mergeCell ref="P10:Q10"/>
    <mergeCell ref="N11:O11"/>
    <mergeCell ref="P11:Q11"/>
    <mergeCell ref="T24:T25"/>
    <mergeCell ref="B6:C11"/>
    <mergeCell ref="D6:E11"/>
    <mergeCell ref="F6:S6"/>
    <mergeCell ref="F7:G11"/>
    <mergeCell ref="H7:I11"/>
    <mergeCell ref="J7:K11"/>
    <mergeCell ref="L7:M11"/>
    <mergeCell ref="N7:O7"/>
    <mergeCell ref="R7:S11"/>
    <mergeCell ref="N8:O8"/>
    <mergeCell ref="N12:O12"/>
    <mergeCell ref="P8:Q8"/>
  </mergeCells>
  <pageMargins left="0.31496062992125984" right="0.31496062992125984" top="0.78740157480314965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2"/>
  <sheetViews>
    <sheetView showGridLines="0" defaultGridColor="0" topLeftCell="A10" colorId="12" workbookViewId="0">
      <selection activeCell="F17" sqref="F17"/>
    </sheetView>
  </sheetViews>
  <sheetFormatPr defaultRowHeight="15.75" x14ac:dyDescent="0.25"/>
  <cols>
    <col min="1" max="1" width="3.83203125" style="1" customWidth="1"/>
    <col min="2" max="2" width="5.33203125" style="1" customWidth="1"/>
    <col min="3" max="3" width="27.1640625" style="1" customWidth="1"/>
    <col min="4" max="4" width="11.5" style="1" customWidth="1"/>
    <col min="5" max="5" width="3.6640625" style="1" customWidth="1"/>
    <col min="6" max="6" width="12.6640625" style="1" customWidth="1"/>
    <col min="7" max="7" width="4.33203125" style="1" customWidth="1"/>
    <col min="8" max="8" width="14.5" style="1" customWidth="1"/>
    <col min="9" max="9" width="3.6640625" style="1" customWidth="1"/>
    <col min="10" max="10" width="10.33203125" style="1" customWidth="1"/>
    <col min="11" max="11" width="3.1640625" style="1" customWidth="1"/>
    <col min="12" max="12" width="10.1640625" style="1" customWidth="1"/>
    <col min="13" max="13" width="2.5" style="1" customWidth="1"/>
    <col min="14" max="14" width="16.83203125" style="1" customWidth="1"/>
    <col min="15" max="15" width="5.33203125" style="1" customWidth="1"/>
    <col min="16" max="16" width="14" style="1" customWidth="1"/>
    <col min="17" max="17" width="4.6640625" style="1" customWidth="1"/>
    <col min="18" max="18" width="11.1640625" style="1" customWidth="1"/>
    <col min="19" max="19" width="2.33203125" style="1" customWidth="1"/>
    <col min="20" max="20" width="3.5" style="1" customWidth="1"/>
    <col min="21" max="16384" width="9.33203125" style="1"/>
  </cols>
  <sheetData>
    <row r="1" spans="2:20" ht="21" customHeight="1" x14ac:dyDescent="0.25">
      <c r="T1" s="2"/>
    </row>
    <row r="2" spans="2:20" s="4" customFormat="1" ht="23.25" customHeight="1" x14ac:dyDescent="0.35">
      <c r="B2" s="3" t="s">
        <v>27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R2" s="5"/>
    </row>
    <row r="3" spans="2:20" s="4" customFormat="1" ht="21.95" customHeight="1" x14ac:dyDescent="0.3">
      <c r="B3" s="27"/>
      <c r="C3" s="6" t="s">
        <v>25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P3" s="7"/>
      <c r="R3" s="5"/>
    </row>
    <row r="4" spans="2:20" s="4" customFormat="1" ht="21.95" customHeight="1" x14ac:dyDescent="0.3">
      <c r="B4" s="6"/>
      <c r="C4" s="6" t="s">
        <v>26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2:20" s="4" customFormat="1" ht="5.0999999999999996" customHeight="1" x14ac:dyDescent="0.3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2:20" s="8" customFormat="1" ht="24" customHeight="1" x14ac:dyDescent="0.3">
      <c r="B6" s="52" t="s">
        <v>22</v>
      </c>
      <c r="C6" s="53"/>
      <c r="D6" s="56" t="s">
        <v>29</v>
      </c>
      <c r="E6" s="53"/>
      <c r="F6" s="59" t="s"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2:20" s="8" customFormat="1" ht="24" customHeight="1" x14ac:dyDescent="0.3">
      <c r="B7" s="54"/>
      <c r="C7" s="55"/>
      <c r="D7" s="57"/>
      <c r="E7" s="58"/>
      <c r="F7" s="56" t="s">
        <v>17</v>
      </c>
      <c r="G7" s="61"/>
      <c r="H7" s="56" t="s">
        <v>9</v>
      </c>
      <c r="I7" s="53"/>
      <c r="J7" s="56" t="s">
        <v>10</v>
      </c>
      <c r="K7" s="53"/>
      <c r="L7" s="56" t="s">
        <v>11</v>
      </c>
      <c r="M7" s="53"/>
      <c r="N7" s="66" t="s">
        <v>18</v>
      </c>
      <c r="O7" s="67"/>
      <c r="P7" s="25"/>
      <c r="Q7" s="26"/>
      <c r="R7" s="68" t="s">
        <v>23</v>
      </c>
      <c r="S7" s="54"/>
    </row>
    <row r="8" spans="2:20" s="8" customFormat="1" ht="24" customHeight="1" x14ac:dyDescent="0.3">
      <c r="B8" s="54"/>
      <c r="C8" s="55"/>
      <c r="D8" s="57"/>
      <c r="E8" s="58"/>
      <c r="F8" s="62"/>
      <c r="G8" s="63"/>
      <c r="H8" s="57"/>
      <c r="I8" s="58"/>
      <c r="J8" s="57"/>
      <c r="K8" s="58"/>
      <c r="L8" s="57"/>
      <c r="M8" s="58"/>
      <c r="N8" s="49" t="s">
        <v>12</v>
      </c>
      <c r="O8" s="50"/>
      <c r="P8" s="49" t="s">
        <v>19</v>
      </c>
      <c r="Q8" s="50"/>
      <c r="R8" s="54"/>
      <c r="S8" s="54"/>
    </row>
    <row r="9" spans="2:20" s="8" customFormat="1" ht="24" customHeight="1" x14ac:dyDescent="0.3">
      <c r="B9" s="54"/>
      <c r="C9" s="55"/>
      <c r="D9" s="57"/>
      <c r="E9" s="58"/>
      <c r="F9" s="62"/>
      <c r="G9" s="63"/>
      <c r="H9" s="57"/>
      <c r="I9" s="58"/>
      <c r="J9" s="57"/>
      <c r="K9" s="58"/>
      <c r="L9" s="57"/>
      <c r="M9" s="58"/>
      <c r="N9" s="49" t="s">
        <v>13</v>
      </c>
      <c r="O9" s="50"/>
      <c r="P9" s="49" t="s">
        <v>21</v>
      </c>
      <c r="Q9" s="50"/>
      <c r="R9" s="54"/>
      <c r="S9" s="54"/>
    </row>
    <row r="10" spans="2:20" s="8" customFormat="1" ht="24" customHeight="1" x14ac:dyDescent="0.3">
      <c r="B10" s="54"/>
      <c r="C10" s="55"/>
      <c r="D10" s="57"/>
      <c r="E10" s="58"/>
      <c r="F10" s="62"/>
      <c r="G10" s="63"/>
      <c r="H10" s="57"/>
      <c r="I10" s="58"/>
      <c r="J10" s="57"/>
      <c r="K10" s="58"/>
      <c r="L10" s="57"/>
      <c r="M10" s="58"/>
      <c r="N10" s="49" t="s">
        <v>14</v>
      </c>
      <c r="O10" s="50"/>
      <c r="P10" s="49" t="s">
        <v>20</v>
      </c>
      <c r="Q10" s="50"/>
      <c r="R10" s="54"/>
      <c r="S10" s="54"/>
    </row>
    <row r="11" spans="2:20" s="8" customFormat="1" ht="24" customHeight="1" x14ac:dyDescent="0.3">
      <c r="B11" s="54"/>
      <c r="C11" s="55"/>
      <c r="D11" s="57"/>
      <c r="E11" s="58"/>
      <c r="F11" s="62"/>
      <c r="G11" s="63"/>
      <c r="H11" s="64"/>
      <c r="I11" s="65"/>
      <c r="J11" s="64"/>
      <c r="K11" s="65"/>
      <c r="L11" s="64"/>
      <c r="M11" s="65"/>
      <c r="N11" s="49" t="s">
        <v>16</v>
      </c>
      <c r="O11" s="50"/>
      <c r="P11" s="49"/>
      <c r="Q11" s="50"/>
      <c r="R11" s="54"/>
      <c r="S11" s="54"/>
    </row>
    <row r="12" spans="2:20" s="8" customFormat="1" ht="24" customHeight="1" x14ac:dyDescent="0.3">
      <c r="B12" s="13"/>
      <c r="C12" s="16"/>
      <c r="D12" s="19"/>
      <c r="E12" s="20"/>
      <c r="F12" s="21"/>
      <c r="G12" s="22"/>
      <c r="H12" s="23"/>
      <c r="I12" s="24"/>
      <c r="J12" s="23"/>
      <c r="K12" s="24"/>
      <c r="L12" s="23"/>
      <c r="M12" s="24"/>
      <c r="N12" s="69" t="s">
        <v>15</v>
      </c>
      <c r="O12" s="70"/>
      <c r="P12" s="19"/>
      <c r="Q12" s="20"/>
      <c r="R12" s="13"/>
      <c r="S12" s="13"/>
    </row>
    <row r="13" spans="2:20" s="11" customFormat="1" ht="5.0999999999999996" customHeight="1" x14ac:dyDescent="0.3">
      <c r="B13" s="9"/>
      <c r="C13" s="17"/>
      <c r="D13" s="9"/>
      <c r="E13" s="9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2:20" s="11" customFormat="1" ht="23.1" customHeight="1" x14ac:dyDescent="0.3">
      <c r="B14" s="31" t="s">
        <v>1</v>
      </c>
      <c r="C14" s="32"/>
      <c r="D14" s="35">
        <v>134539</v>
      </c>
      <c r="E14" s="35"/>
      <c r="F14" s="48">
        <v>23819.06</v>
      </c>
      <c r="G14" s="48"/>
      <c r="H14" s="48">
        <v>22715.599999999999</v>
      </c>
      <c r="I14" s="48"/>
      <c r="J14" s="48">
        <v>64513.22</v>
      </c>
      <c r="K14" s="48"/>
      <c r="L14" s="48">
        <v>16886.73</v>
      </c>
      <c r="M14" s="48"/>
      <c r="N14" s="48">
        <v>3068.82</v>
      </c>
      <c r="O14" s="48"/>
      <c r="P14" s="48">
        <v>3172.32</v>
      </c>
      <c r="Q14" s="48"/>
      <c r="R14" s="48">
        <v>362.74</v>
      </c>
      <c r="S14" s="29"/>
      <c r="T14" s="12"/>
    </row>
    <row r="15" spans="2:20" s="11" customFormat="1" ht="23.1" customHeight="1" x14ac:dyDescent="0.3">
      <c r="B15" s="33"/>
      <c r="C15" s="34" t="s">
        <v>2</v>
      </c>
      <c r="D15" s="36">
        <v>19524.580000000002</v>
      </c>
      <c r="E15" s="36"/>
      <c r="F15" s="36">
        <v>2612.98</v>
      </c>
      <c r="G15" s="36"/>
      <c r="H15" s="36">
        <v>3193.72</v>
      </c>
      <c r="I15" s="36"/>
      <c r="J15" s="36">
        <v>9598.56</v>
      </c>
      <c r="K15" s="36"/>
      <c r="L15" s="36">
        <v>2605.9499999999998</v>
      </c>
      <c r="M15" s="37"/>
      <c r="N15" s="36">
        <v>704.59</v>
      </c>
      <c r="O15" s="36"/>
      <c r="P15" s="36">
        <v>716.87</v>
      </c>
      <c r="Q15" s="36"/>
      <c r="R15" s="36">
        <v>91.91</v>
      </c>
      <c r="S15" s="30"/>
    </row>
    <row r="16" spans="2:20" s="11" customFormat="1" ht="23.1" customHeight="1" x14ac:dyDescent="0.3">
      <c r="B16" s="33"/>
      <c r="C16" s="34" t="s">
        <v>3</v>
      </c>
      <c r="D16" s="36">
        <v>49348.87</v>
      </c>
      <c r="E16" s="36"/>
      <c r="F16" s="36">
        <v>8342.3799999999992</v>
      </c>
      <c r="G16" s="36"/>
      <c r="H16" s="36">
        <v>8477.98</v>
      </c>
      <c r="I16" s="36"/>
      <c r="J16" s="36">
        <v>24551.25</v>
      </c>
      <c r="K16" s="36"/>
      <c r="L16" s="36">
        <v>5831</v>
      </c>
      <c r="M16" s="37"/>
      <c r="N16" s="36">
        <v>1032.58</v>
      </c>
      <c r="O16" s="36"/>
      <c r="P16" s="36">
        <v>1008.09</v>
      </c>
      <c r="Q16" s="36"/>
      <c r="R16" s="36">
        <v>105.59</v>
      </c>
      <c r="S16" s="30"/>
    </row>
    <row r="17" spans="2:20" s="11" customFormat="1" ht="23.1" customHeight="1" x14ac:dyDescent="0.3">
      <c r="B17" s="33"/>
      <c r="C17" s="34" t="s">
        <v>4</v>
      </c>
      <c r="D17" s="36">
        <v>23735.26</v>
      </c>
      <c r="E17" s="36"/>
      <c r="F17" s="36">
        <v>4460.5600000000004</v>
      </c>
      <c r="G17" s="36"/>
      <c r="H17" s="36">
        <v>3983.71</v>
      </c>
      <c r="I17" s="36"/>
      <c r="J17" s="36">
        <v>11469.06</v>
      </c>
      <c r="K17" s="36"/>
      <c r="L17" s="36">
        <v>2883.04</v>
      </c>
      <c r="M17" s="36"/>
      <c r="N17" s="36">
        <v>492.39</v>
      </c>
      <c r="O17" s="36"/>
      <c r="P17" s="36">
        <v>407.6</v>
      </c>
      <c r="Q17" s="36"/>
      <c r="R17" s="36">
        <v>38.9</v>
      </c>
      <c r="S17" s="30"/>
    </row>
    <row r="18" spans="2:20" s="11" customFormat="1" ht="23.1" customHeight="1" x14ac:dyDescent="0.3">
      <c r="B18" s="33"/>
      <c r="C18" s="34" t="s">
        <v>5</v>
      </c>
      <c r="D18" s="36">
        <v>25811.37</v>
      </c>
      <c r="E18" s="36"/>
      <c r="F18" s="36">
        <v>4543.4399999999996</v>
      </c>
      <c r="G18" s="36"/>
      <c r="H18" s="36">
        <v>4546.6899999999996</v>
      </c>
      <c r="I18" s="36"/>
      <c r="J18" s="36">
        <v>12351.92</v>
      </c>
      <c r="K18" s="36"/>
      <c r="L18" s="36">
        <v>3218.04</v>
      </c>
      <c r="M18" s="36"/>
      <c r="N18" s="36">
        <v>505.34</v>
      </c>
      <c r="O18" s="36"/>
      <c r="P18" s="36">
        <v>568.1</v>
      </c>
      <c r="Q18" s="36"/>
      <c r="R18" s="36">
        <v>77.84</v>
      </c>
    </row>
    <row r="19" spans="2:20" s="11" customFormat="1" ht="23.1" customHeight="1" x14ac:dyDescent="0.3">
      <c r="B19" s="33"/>
      <c r="C19" s="34" t="s">
        <v>6</v>
      </c>
      <c r="D19" s="36">
        <v>12936.85</v>
      </c>
      <c r="E19" s="36"/>
      <c r="F19" s="36">
        <v>3010.93</v>
      </c>
      <c r="G19" s="36"/>
      <c r="H19" s="36">
        <v>2080.31</v>
      </c>
      <c r="I19" s="36"/>
      <c r="J19" s="36">
        <v>5389.51</v>
      </c>
      <c r="K19" s="36"/>
      <c r="L19" s="36">
        <v>1802.99</v>
      </c>
      <c r="M19" s="36"/>
      <c r="N19" s="36">
        <v>264.88</v>
      </c>
      <c r="O19" s="36"/>
      <c r="P19" s="36">
        <v>359.94</v>
      </c>
      <c r="Q19" s="36"/>
      <c r="R19" s="36">
        <v>28.29</v>
      </c>
    </row>
    <row r="20" spans="2:20" s="11" customFormat="1" ht="23.1" customHeight="1" x14ac:dyDescent="0.3">
      <c r="B20" s="33"/>
      <c r="C20" s="34" t="s">
        <v>7</v>
      </c>
      <c r="D20" s="36">
        <v>2175.71</v>
      </c>
      <c r="E20" s="36"/>
      <c r="F20" s="36">
        <v>568.52</v>
      </c>
      <c r="G20" s="36"/>
      <c r="H20" s="36">
        <v>307.20999999999998</v>
      </c>
      <c r="I20" s="36"/>
      <c r="J20" s="36">
        <v>807.16</v>
      </c>
      <c r="K20" s="36"/>
      <c r="L20" s="36">
        <v>381.09</v>
      </c>
      <c r="M20" s="36"/>
      <c r="N20" s="36">
        <v>47.23</v>
      </c>
      <c r="O20" s="36"/>
      <c r="P20" s="36">
        <v>48.33</v>
      </c>
      <c r="Q20" s="36"/>
      <c r="R20" s="36">
        <v>16.170000000000002</v>
      </c>
    </row>
    <row r="21" spans="2:20" s="11" customFormat="1" ht="23.1" customHeight="1" x14ac:dyDescent="0.3">
      <c r="B21" s="33"/>
      <c r="C21" s="34" t="s">
        <v>8</v>
      </c>
      <c r="D21" s="36">
        <v>900.66</v>
      </c>
      <c r="E21" s="36"/>
      <c r="F21" s="36">
        <v>256.12</v>
      </c>
      <c r="G21" s="36"/>
      <c r="H21" s="36">
        <v>120.87</v>
      </c>
      <c r="I21" s="36"/>
      <c r="J21" s="36">
        <v>303.43</v>
      </c>
      <c r="K21" s="36"/>
      <c r="L21" s="36">
        <v>145.30000000000001</v>
      </c>
      <c r="M21" s="36"/>
      <c r="N21" s="36">
        <v>16.170000000000002</v>
      </c>
      <c r="O21" s="36"/>
      <c r="P21" s="36">
        <v>54.72</v>
      </c>
      <c r="Q21" s="36"/>
      <c r="R21" s="36">
        <v>4.05</v>
      </c>
    </row>
    <row r="22" spans="2:20" s="11" customFormat="1" ht="23.1" customHeight="1" x14ac:dyDescent="0.3">
      <c r="B22" s="33"/>
      <c r="C22" s="34" t="s">
        <v>24</v>
      </c>
      <c r="D22" s="36">
        <v>105.23</v>
      </c>
      <c r="E22" s="36"/>
      <c r="F22" s="36">
        <v>24.14</v>
      </c>
      <c r="G22" s="36"/>
      <c r="H22" s="36">
        <v>5.1100000000000003</v>
      </c>
      <c r="I22" s="36"/>
      <c r="J22" s="36">
        <v>42.34</v>
      </c>
      <c r="K22" s="36"/>
      <c r="L22" s="36">
        <v>19.309999999999999</v>
      </c>
      <c r="M22" s="36"/>
      <c r="N22" s="36">
        <v>5.65</v>
      </c>
      <c r="O22" s="36"/>
      <c r="P22" s="36">
        <v>8.68</v>
      </c>
      <c r="Q22" s="36"/>
      <c r="R22" s="36" t="s">
        <v>28</v>
      </c>
    </row>
    <row r="23" spans="2:20" s="11" customFormat="1" ht="15" customHeight="1" x14ac:dyDescent="0.3">
      <c r="B23" s="15"/>
      <c r="C23" s="18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2:20" s="11" customFormat="1" ht="24.95" customHeight="1" x14ac:dyDescent="0.3">
      <c r="D24" s="42"/>
      <c r="F24" s="47"/>
      <c r="G24" s="42"/>
      <c r="H24" s="47"/>
      <c r="I24" s="42"/>
      <c r="J24" s="47"/>
      <c r="K24" s="42"/>
      <c r="L24" s="47"/>
      <c r="M24" s="42"/>
      <c r="N24" s="47"/>
      <c r="O24" s="42"/>
      <c r="P24" s="42"/>
      <c r="Q24" s="42"/>
      <c r="R24" s="42"/>
    </row>
    <row r="25" spans="2:20" s="11" customFormat="1" ht="24.95" customHeight="1" x14ac:dyDescent="0.3"/>
    <row r="26" spans="2:20" s="11" customFormat="1" ht="24.95" customHeight="1" x14ac:dyDescent="0.3"/>
    <row r="27" spans="2:20" s="11" customFormat="1" ht="18" x14ac:dyDescent="0.3"/>
    <row r="28" spans="2:20" s="11" customFormat="1" ht="18" x14ac:dyDescent="0.3"/>
    <row r="29" spans="2:20" s="11" customFormat="1" ht="18" x14ac:dyDescent="0.3"/>
    <row r="30" spans="2:20" s="11" customFormat="1" ht="18" x14ac:dyDescent="0.3"/>
    <row r="31" spans="2:20" ht="18.75" x14ac:dyDescent="0.3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2:20" ht="18.75" x14ac:dyDescent="0.3"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</sheetData>
  <mergeCells count="18">
    <mergeCell ref="B6:C11"/>
    <mergeCell ref="R7:S11"/>
    <mergeCell ref="D6:E11"/>
    <mergeCell ref="F6:S6"/>
    <mergeCell ref="H7:I11"/>
    <mergeCell ref="J7:K11"/>
    <mergeCell ref="L7:M11"/>
    <mergeCell ref="F7:G11"/>
    <mergeCell ref="N11:O11"/>
    <mergeCell ref="P8:Q8"/>
    <mergeCell ref="P9:Q9"/>
    <mergeCell ref="P10:Q10"/>
    <mergeCell ref="P11:Q11"/>
    <mergeCell ref="N12:O12"/>
    <mergeCell ref="N8:O8"/>
    <mergeCell ref="N9:O9"/>
    <mergeCell ref="N10:O10"/>
    <mergeCell ref="N7:O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workbookViewId="0">
      <selection activeCell="I7" sqref="I7"/>
    </sheetView>
  </sheetViews>
  <sheetFormatPr defaultRowHeight="21" x14ac:dyDescent="0.45"/>
  <cols>
    <col min="2" max="2" width="52.1640625" customWidth="1"/>
  </cols>
  <sheetData>
    <row r="1" spans="2:7" x14ac:dyDescent="0.45">
      <c r="C1" s="38">
        <f>SUM(C2:C8)</f>
        <v>134538.49</v>
      </c>
      <c r="D1" s="38"/>
      <c r="E1" s="43">
        <f>SUM(E2:E8)</f>
        <v>134539</v>
      </c>
      <c r="F1" s="41">
        <f>SUM(F2:F8)</f>
        <v>100</v>
      </c>
      <c r="G1" s="45">
        <f>SUM(G2:G8)</f>
        <v>100</v>
      </c>
    </row>
    <row r="2" spans="2:7" x14ac:dyDescent="0.45">
      <c r="B2" t="s">
        <v>17</v>
      </c>
      <c r="C2" s="41">
        <f>'ตาราง 18.1'!F14</f>
        <v>23819.06</v>
      </c>
      <c r="D2" s="38">
        <v>23819.06</v>
      </c>
      <c r="E2" s="44">
        <v>23819</v>
      </c>
      <c r="F2" s="39">
        <f>E2*100/$E$1</f>
        <v>17.704160132006333</v>
      </c>
      <c r="G2" s="46">
        <v>17.7</v>
      </c>
    </row>
    <row r="3" spans="2:7" x14ac:dyDescent="0.45">
      <c r="B3" t="s">
        <v>9</v>
      </c>
      <c r="C3" s="41">
        <f>'ตาราง 18.1'!H14</f>
        <v>22715.599999999999</v>
      </c>
      <c r="D3" s="38">
        <v>22715.599999999999</v>
      </c>
      <c r="E3" s="44">
        <v>22716</v>
      </c>
      <c r="F3" s="39">
        <f t="shared" ref="F3:F8" si="0">E3*100/$E$1</f>
        <v>16.884323504708671</v>
      </c>
      <c r="G3" s="46">
        <v>16.899999999999999</v>
      </c>
    </row>
    <row r="4" spans="2:7" x14ac:dyDescent="0.45">
      <c r="B4" t="s">
        <v>10</v>
      </c>
      <c r="C4" s="41">
        <f>'ตาราง 18.1'!J14</f>
        <v>64513.22</v>
      </c>
      <c r="D4" s="38">
        <v>64513.22</v>
      </c>
      <c r="E4" s="44">
        <v>64513</v>
      </c>
      <c r="F4" s="39">
        <f t="shared" si="0"/>
        <v>47.95115171065639</v>
      </c>
      <c r="G4" s="46">
        <v>47.9</v>
      </c>
    </row>
    <row r="5" spans="2:7" x14ac:dyDescent="0.45">
      <c r="B5" t="s">
        <v>11</v>
      </c>
      <c r="C5" s="41">
        <f>'ตาราง 18.1'!L14</f>
        <v>16886.73</v>
      </c>
      <c r="D5" s="38">
        <v>16886.73</v>
      </c>
      <c r="E5" s="44">
        <v>16887</v>
      </c>
      <c r="F5" s="39">
        <f t="shared" si="0"/>
        <v>12.551750793450227</v>
      </c>
      <c r="G5" s="46">
        <v>12.5</v>
      </c>
    </row>
    <row r="6" spans="2:7" x14ac:dyDescent="0.45">
      <c r="B6" t="s">
        <v>30</v>
      </c>
      <c r="C6" s="41">
        <f>'ตาราง 18.1'!N14</f>
        <v>3068.82</v>
      </c>
      <c r="D6" s="38">
        <v>3068.82</v>
      </c>
      <c r="E6" s="44">
        <v>3069</v>
      </c>
      <c r="F6" s="39">
        <f t="shared" si="0"/>
        <v>2.2811229457629385</v>
      </c>
      <c r="G6" s="46">
        <v>2.2999999999999998</v>
      </c>
    </row>
    <row r="7" spans="2:7" x14ac:dyDescent="0.45">
      <c r="B7" t="s">
        <v>31</v>
      </c>
      <c r="C7" s="41">
        <f>'ตาราง 18.1'!P14</f>
        <v>3172.32</v>
      </c>
      <c r="D7" s="38">
        <v>3172.32</v>
      </c>
      <c r="E7" s="44">
        <v>3172</v>
      </c>
      <c r="F7" s="39">
        <f t="shared" si="0"/>
        <v>2.3576806725187494</v>
      </c>
      <c r="G7" s="46">
        <v>2.4</v>
      </c>
    </row>
    <row r="8" spans="2:7" x14ac:dyDescent="0.45">
      <c r="B8" t="s">
        <v>23</v>
      </c>
      <c r="C8" s="41">
        <f>'ตาราง 18.1'!R14</f>
        <v>362.74</v>
      </c>
      <c r="D8" s="38">
        <v>362.74</v>
      </c>
      <c r="E8" s="44">
        <v>363</v>
      </c>
      <c r="F8" s="39">
        <f t="shared" si="0"/>
        <v>0.26981024089669164</v>
      </c>
      <c r="G8" s="46">
        <v>0.3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18.1 -139</vt:lpstr>
      <vt:lpstr>ตาราง 18.1</vt:lpstr>
      <vt:lpstr>ตาราง8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nong</cp:lastModifiedBy>
  <cp:lastPrinted>2015-01-11T04:31:18Z</cp:lastPrinted>
  <dcterms:created xsi:type="dcterms:W3CDTF">1999-10-22T09:44:53Z</dcterms:created>
  <dcterms:modified xsi:type="dcterms:W3CDTF">2015-02-05T16:29:30Z</dcterms:modified>
</cp:coreProperties>
</file>