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15" yWindow="315" windowWidth="9420" windowHeight="5730" tabRatio="680" firstSheet="1" activeTab="2"/>
  </bookViews>
  <sheets>
    <sheet name="laroux" sheetId="1" state="veryHidden" r:id="rId1"/>
    <sheet name="ตาราง 16.3" sheetId="3657" r:id="rId2"/>
    <sheet name="ตาราง 16.3(ต่อ1)" sheetId="3658" r:id="rId3"/>
    <sheet name="ตาราง 16.3(ต่อ2)" sheetId="3659" r:id="rId4"/>
  </sheets>
  <definedNames>
    <definedName name="_xlnm.Print_Area" localSheetId="3">'ตาราง 16.3(ต่อ2)'!$A$1:$U$26</definedName>
  </definedNames>
  <calcPr calcId="145621"/>
</workbook>
</file>

<file path=xl/calcChain.xml><?xml version="1.0" encoding="utf-8"?>
<calcChain xmlns="http://schemas.openxmlformats.org/spreadsheetml/2006/main">
  <c r="S18" i="3657"/>
  <c r="S15"/>
  <c r="S20"/>
  <c r="S19"/>
  <c r="I21"/>
  <c r="K16"/>
  <c r="Q15"/>
  <c r="E13"/>
  <c r="Q11"/>
  <c r="G11"/>
  <c r="I10"/>
  <c r="C10"/>
  <c r="G9"/>
</calcChain>
</file>

<file path=xl/sharedStrings.xml><?xml version="1.0" encoding="utf-8"?>
<sst xmlns="http://schemas.openxmlformats.org/spreadsheetml/2006/main" count="81" uniqueCount="34">
  <si>
    <t>2  -  5</t>
  </si>
  <si>
    <t>6  -  9</t>
  </si>
  <si>
    <t>10  -  19</t>
  </si>
  <si>
    <t>20  -  39</t>
  </si>
  <si>
    <t>40  -  59</t>
  </si>
  <si>
    <t>60  -  139</t>
  </si>
  <si>
    <t>ขนาดเนื้อที่ถือครองทั้งสิ้น  (ไร่)  Size of total area of holding (rai)</t>
  </si>
  <si>
    <t>รวม  Total</t>
  </si>
  <si>
    <t>ชาย  Male</t>
  </si>
  <si>
    <t>หญิง  Female</t>
  </si>
  <si>
    <t xml:space="preserve">ต่ำกว่า  Under  2                               </t>
  </si>
  <si>
    <t xml:space="preserve">ต่ำกว่า  Under  2                              </t>
  </si>
  <si>
    <t xml:space="preserve">       15      -      19</t>
  </si>
  <si>
    <t xml:space="preserve">       20      -      24</t>
  </si>
  <si>
    <t xml:space="preserve">       25      -      29</t>
  </si>
  <si>
    <t xml:space="preserve">       30      -      34</t>
  </si>
  <si>
    <t xml:space="preserve">       35      -      39</t>
  </si>
  <si>
    <t xml:space="preserve">       40      -      44</t>
  </si>
  <si>
    <t xml:space="preserve">       45      -      49</t>
  </si>
  <si>
    <t xml:space="preserve">       50      -      54</t>
  </si>
  <si>
    <t xml:space="preserve">       55      -      59</t>
  </si>
  <si>
    <t xml:space="preserve">       65      -      69</t>
  </si>
  <si>
    <t xml:space="preserve">       60      -      64</t>
  </si>
  <si>
    <t xml:space="preserve">     ต่ำกว่า  Under 15</t>
  </si>
  <si>
    <t xml:space="preserve">       เพศและหมวดอายุ         Sex and age group</t>
  </si>
  <si>
    <t xml:space="preserve">       รวม        Total </t>
  </si>
  <si>
    <t xml:space="preserve">  140  ขึ้นไป  And over</t>
  </si>
  <si>
    <t xml:space="preserve">  140  ขึ้นไป         And over</t>
  </si>
  <si>
    <t xml:space="preserve">       70  ขึ้นไป  and over</t>
  </si>
  <si>
    <t>ตาราง   16.3  จำนวนสมาชิกในครัวเรือนผู้ถือครองทำการเกษตร  จำแนกตามเพศ หมวดอายุ และขนาดเนื้อที่ถือครองทั้งสิ้น (รวมผู้ถือครอง) (ต่อ)</t>
  </si>
  <si>
    <t>Table   16.3  Number of holder's household members by sex, age group and size of total area of holding (including holding) (Contd.)</t>
  </si>
  <si>
    <t>Tabde  16.3  Number of holder's household members by sex, age group and size of total area of holding (including holders) (Contd.)</t>
  </si>
  <si>
    <t>ตาราง   16.3  จำนวนสมาชิกในครัวเรือนผู้ถือครองทำการเกษตร  จำแนกตามเพศ หมวดอายุ และขนาดเนื้อที่ถือครองทั้งสิ้น  (รวมผู้ถือครอง)</t>
  </si>
  <si>
    <t>Table   16.3  Number of holder's household members by sex, age grou and size of total area of holding  (including holders)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</si>
</sst>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AngsanaUPC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/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 wrapText="1"/>
    </xf>
    <xf numFmtId="0" fontId="2" fillId="0" borderId="0" xfId="0" applyFont="1" applyBorder="1"/>
    <xf numFmtId="3" fontId="5" fillId="0" borderId="0" xfId="1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3" fillId="0" borderId="0" xfId="0" applyFont="1" applyBorder="1"/>
    <xf numFmtId="0" fontId="2" fillId="0" borderId="2" xfId="0" applyFont="1" applyBorder="1"/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2" fillId="2" borderId="0" xfId="0" applyFont="1" applyFill="1"/>
    <xf numFmtId="0" fontId="3" fillId="0" borderId="5" xfId="0" applyFont="1" applyBorder="1"/>
    <xf numFmtId="0" fontId="8" fillId="0" borderId="0" xfId="0" applyFont="1"/>
    <xf numFmtId="0" fontId="2" fillId="0" borderId="0" xfId="0" applyFont="1" applyAlignment="1">
      <alignment textRotation="180"/>
    </xf>
    <xf numFmtId="0" fontId="3" fillId="0" borderId="2" xfId="0" applyFont="1" applyBorder="1"/>
    <xf numFmtId="0" fontId="3" fillId="0" borderId="6" xfId="0" applyFont="1" applyBorder="1"/>
    <xf numFmtId="0" fontId="2" fillId="0" borderId="0" xfId="0" applyFont="1" applyAlignment="1">
      <alignment horizontal="right" vertical="center" textRotation="180"/>
    </xf>
    <xf numFmtId="0" fontId="2" fillId="0" borderId="0" xfId="0" applyFont="1" applyAlignment="1">
      <alignment horizontal="right" textRotation="180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/>
    </xf>
    <xf numFmtId="187" fontId="5" fillId="0" borderId="0" xfId="2" applyNumberFormat="1" applyFont="1" applyBorder="1" applyAlignment="1">
      <alignment horizontal="right" wrapText="1"/>
    </xf>
    <xf numFmtId="187" fontId="2" fillId="0" borderId="0" xfId="2" applyNumberFormat="1" applyFont="1" applyBorder="1" applyAlignment="1">
      <alignment horizontal="right" wrapText="1"/>
    </xf>
    <xf numFmtId="187" fontId="2" fillId="0" borderId="13" xfId="2" applyNumberFormat="1" applyFont="1" applyBorder="1" applyAlignment="1">
      <alignment horizontal="right" wrapText="1"/>
    </xf>
    <xf numFmtId="187" fontId="5" fillId="0" borderId="0" xfId="2" applyNumberFormat="1" applyFont="1" applyBorder="1"/>
    <xf numFmtId="187" fontId="2" fillId="0" borderId="0" xfId="2" applyNumberFormat="1" applyFont="1" applyBorder="1"/>
    <xf numFmtId="187" fontId="2" fillId="0" borderId="12" xfId="2" applyNumberFormat="1" applyFont="1" applyBorder="1"/>
    <xf numFmtId="187" fontId="2" fillId="0" borderId="13" xfId="2" applyNumberFormat="1" applyFont="1" applyBorder="1"/>
    <xf numFmtId="187" fontId="2" fillId="0" borderId="0" xfId="2" applyNumberFormat="1" applyFont="1" applyBorder="1" applyAlignment="1">
      <alignment horizontal="center"/>
    </xf>
    <xf numFmtId="187" fontId="2" fillId="0" borderId="0" xfId="2" applyNumberFormat="1" applyFont="1" applyBorder="1" applyAlignment="1">
      <alignment horizontal="right"/>
    </xf>
    <xf numFmtId="187" fontId="5" fillId="0" borderId="8" xfId="2" applyNumberFormat="1" applyFont="1" applyBorder="1" applyAlignment="1">
      <alignment horizontal="right"/>
    </xf>
    <xf numFmtId="187" fontId="2" fillId="0" borderId="8" xfId="2" applyNumberFormat="1" applyFont="1" applyBorder="1" applyAlignment="1">
      <alignment horizontal="right"/>
    </xf>
    <xf numFmtId="187" fontId="2" fillId="0" borderId="12" xfId="2" applyNumberFormat="1" applyFont="1" applyBorder="1" applyAlignment="1">
      <alignment horizontal="right"/>
    </xf>
    <xf numFmtId="187" fontId="5" fillId="0" borderId="0" xfId="2" applyNumberFormat="1" applyFont="1" applyBorder="1" applyAlignment="1">
      <alignment horizontal="right"/>
    </xf>
    <xf numFmtId="187" fontId="2" fillId="0" borderId="13" xfId="2" applyNumberFormat="1" applyFont="1" applyBorder="1" applyAlignment="1">
      <alignment horizontal="right"/>
    </xf>
    <xf numFmtId="187" fontId="5" fillId="0" borderId="0" xfId="2" applyNumberFormat="1" applyFont="1" applyFill="1" applyBorder="1"/>
    <xf numFmtId="187" fontId="5" fillId="0" borderId="0" xfId="2" applyNumberFormat="1" applyFont="1" applyFill="1" applyBorder="1" applyAlignment="1">
      <alignment horizontal="right" wrapText="1"/>
    </xf>
    <xf numFmtId="187" fontId="2" fillId="0" borderId="0" xfId="2" applyNumberFormat="1" applyFont="1" applyFill="1" applyBorder="1" applyAlignment="1">
      <alignment horizontal="right"/>
    </xf>
    <xf numFmtId="187" fontId="2" fillId="0" borderId="0" xfId="2" applyNumberFormat="1" applyFont="1" applyFill="1" applyBorder="1" applyAlignment="1">
      <alignment horizontal="right" wrapText="1"/>
    </xf>
    <xf numFmtId="187" fontId="5" fillId="0" borderId="8" xfId="2" applyNumberFormat="1" applyFont="1" applyFill="1" applyBorder="1"/>
    <xf numFmtId="187" fontId="2" fillId="0" borderId="8" xfId="2" applyNumberFormat="1" applyFont="1" applyFill="1" applyBorder="1"/>
    <xf numFmtId="187" fontId="2" fillId="0" borderId="0" xfId="2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quotePrefix="1" applyFont="1" applyFill="1" applyBorder="1" applyAlignment="1">
      <alignment horizontal="center" vertical="center" wrapText="1"/>
    </xf>
    <xf numFmtId="0" fontId="2" fillId="2" borderId="9" xfId="0" quotePrefix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2" fillId="2" borderId="2" xfId="0" applyFont="1" applyFill="1" applyBorder="1" applyAlignment="1"/>
    <xf numFmtId="0" fontId="2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2" fillId="0" borderId="13" xfId="0" applyFont="1" applyBorder="1"/>
    <xf numFmtId="0" fontId="3" fillId="0" borderId="13" xfId="0" applyFont="1" applyBorder="1"/>
    <xf numFmtId="0" fontId="7" fillId="0" borderId="0" xfId="0" applyFont="1" applyBorder="1" applyAlignment="1">
      <alignment horizontal="left"/>
    </xf>
    <xf numFmtId="0" fontId="6" fillId="0" borderId="13" xfId="0" applyFont="1" applyBorder="1"/>
  </cellXfs>
  <cellStyles count="3">
    <cellStyle name="เครื่องหมายจุลภาค" xfId="2" builtinId="3"/>
    <cellStyle name="ปกติ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0" y="847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0" y="847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>
          <a:off x="0" y="847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0" y="847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6" name="Text 198"/>
        <xdr:cNvSpPr txBox="1">
          <a:spLocks noChangeArrowheads="1"/>
        </xdr:cNvSpPr>
      </xdr:nvSpPr>
      <xdr:spPr bwMode="auto">
        <a:xfrm>
          <a:off x="0" y="8477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K16) col. 5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ทีละรายการ</a:t>
          </a:r>
        </a:p>
      </xdr:txBody>
    </xdr:sp>
    <xdr:clientData/>
  </xdr:twoCellAnchor>
  <xdr:twoCellAnchor>
    <xdr:from>
      <xdr:col>1</xdr:col>
      <xdr:colOff>1209675</xdr:colOff>
      <xdr:row>4</xdr:row>
      <xdr:rowOff>0</xdr:rowOff>
    </xdr:from>
    <xdr:to>
      <xdr:col>1</xdr:col>
      <xdr:colOff>1343025</xdr:colOff>
      <xdr:row>4</xdr:row>
      <xdr:rowOff>0</xdr:rowOff>
    </xdr:to>
    <xdr:sp macro="" textlink="">
      <xdr:nvSpPr>
        <xdr:cNvPr id="7" name="Text 215"/>
        <xdr:cNvSpPr txBox="1">
          <a:spLocks noChangeArrowheads="1"/>
        </xdr:cNvSpPr>
      </xdr:nvSpPr>
      <xdr:spPr bwMode="auto">
        <a:xfrm>
          <a:off x="1419225" y="847725"/>
          <a:ext cx="1333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H="1">
          <a:off x="1647825" y="895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1</xdr:col>
      <xdr:colOff>1209675</xdr:colOff>
      <xdr:row>4</xdr:row>
      <xdr:rowOff>0</xdr:rowOff>
    </xdr:from>
    <xdr:to>
      <xdr:col>1</xdr:col>
      <xdr:colOff>1362075</xdr:colOff>
      <xdr:row>4</xdr:row>
      <xdr:rowOff>0</xdr:rowOff>
    </xdr:to>
    <xdr:sp macro="" textlink="">
      <xdr:nvSpPr>
        <xdr:cNvPr id="9" name="Text 215"/>
        <xdr:cNvSpPr txBox="1">
          <a:spLocks noChangeArrowheads="1"/>
        </xdr:cNvSpPr>
      </xdr:nvSpPr>
      <xdr:spPr bwMode="auto">
        <a:xfrm>
          <a:off x="1419225" y="895350"/>
          <a:ext cx="1524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647825" y="89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1647825" y="18097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1647825" y="18097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1647825" y="18097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1647825" y="18097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1647825" y="18097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1647825" y="18097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H="1">
          <a:off x="1647825" y="18097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1209675</xdr:colOff>
      <xdr:row>4</xdr:row>
      <xdr:rowOff>0</xdr:rowOff>
    </xdr:from>
    <xdr:to>
      <xdr:col>1</xdr:col>
      <xdr:colOff>1285875</xdr:colOff>
      <xdr:row>4</xdr:row>
      <xdr:rowOff>0</xdr:rowOff>
    </xdr:to>
    <xdr:sp macro="" textlink="">
      <xdr:nvSpPr>
        <xdr:cNvPr id="2" name="Text 215"/>
        <xdr:cNvSpPr txBox="1">
          <a:spLocks noChangeArrowheads="1"/>
        </xdr:cNvSpPr>
      </xdr:nvSpPr>
      <xdr:spPr bwMode="auto">
        <a:xfrm>
          <a:off x="1419225" y="885825"/>
          <a:ext cx="762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V131"/>
  <sheetViews>
    <sheetView showGridLines="0" defaultGridColor="0" topLeftCell="A10" colorId="12" zoomScaleNormal="100" workbookViewId="0">
      <selection activeCell="Y28" sqref="Y28"/>
    </sheetView>
  </sheetViews>
  <sheetFormatPr defaultRowHeight="15.75"/>
  <cols>
    <col min="1" max="1" width="3.6640625" style="1" customWidth="1"/>
    <col min="2" max="2" width="26.83203125" style="1" customWidth="1"/>
    <col min="3" max="3" width="10.6640625" style="1" customWidth="1"/>
    <col min="4" max="4" width="3" style="1" customWidth="1"/>
    <col min="5" max="5" width="11.1640625" style="1" customWidth="1"/>
    <col min="6" max="6" width="5.33203125" style="1" customWidth="1"/>
    <col min="7" max="7" width="10.1640625" style="1" customWidth="1"/>
    <col min="8" max="8" width="3.6640625" style="1" customWidth="1"/>
    <col min="9" max="9" width="10.1640625" style="1" customWidth="1"/>
    <col min="10" max="10" width="2.5" style="1" customWidth="1"/>
    <col min="11" max="11" width="11.33203125" style="1" customWidth="1"/>
    <col min="12" max="12" width="1.83203125" style="1" customWidth="1"/>
    <col min="13" max="13" width="10.5" style="1" customWidth="1"/>
    <col min="14" max="14" width="1.83203125" style="1" customWidth="1"/>
    <col min="15" max="15" width="11.33203125" style="1" customWidth="1"/>
    <col min="16" max="16" width="1.83203125" style="1" customWidth="1"/>
    <col min="17" max="17" width="11.5" style="1" customWidth="1"/>
    <col min="18" max="18" width="1.83203125" style="1" customWidth="1"/>
    <col min="19" max="19" width="10.1640625" style="1" customWidth="1"/>
    <col min="20" max="20" width="4.83203125" style="1" customWidth="1"/>
    <col min="21" max="21" width="4.1640625" style="1" customWidth="1"/>
    <col min="22" max="16384" width="9.33203125" style="1"/>
  </cols>
  <sheetData>
    <row r="1" spans="1:21" ht="20.25" customHeight="1"/>
    <row r="2" spans="1:21" ht="21" customHeight="1">
      <c r="A2" s="2"/>
      <c r="B2" s="2" t="s">
        <v>32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1" s="3" customFormat="1" ht="21" customHeight="1">
      <c r="A3" s="2"/>
      <c r="B3" s="2" t="s">
        <v>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/>
      <c r="S3" s="1"/>
      <c r="T3" s="1"/>
    </row>
    <row r="4" spans="1:21" s="3" customFormat="1" ht="5.0999999999999996" customHeight="1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2"/>
    </row>
    <row r="5" spans="1:21" s="3" customFormat="1" ht="24" customHeight="1">
      <c r="A5" s="60" t="s">
        <v>24</v>
      </c>
      <c r="B5" s="50"/>
      <c r="C5" s="53" t="s">
        <v>25</v>
      </c>
      <c r="D5" s="50"/>
      <c r="E5" s="56" t="s">
        <v>6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1" s="3" customFormat="1" ht="24" customHeight="1">
      <c r="A6" s="48"/>
      <c r="B6" s="51"/>
      <c r="C6" s="54"/>
      <c r="D6" s="51"/>
      <c r="E6" s="53" t="s">
        <v>10</v>
      </c>
      <c r="F6" s="50"/>
      <c r="G6" s="58" t="s">
        <v>0</v>
      </c>
      <c r="H6" s="50"/>
      <c r="I6" s="58" t="s">
        <v>1</v>
      </c>
      <c r="J6" s="50"/>
      <c r="K6" s="58" t="s">
        <v>2</v>
      </c>
      <c r="L6" s="50"/>
      <c r="M6" s="58" t="s">
        <v>3</v>
      </c>
      <c r="N6" s="50"/>
      <c r="O6" s="58" t="s">
        <v>4</v>
      </c>
      <c r="P6" s="50"/>
      <c r="Q6" s="58" t="s">
        <v>5</v>
      </c>
      <c r="R6" s="50"/>
      <c r="S6" s="48" t="s">
        <v>26</v>
      </c>
      <c r="T6" s="61"/>
    </row>
    <row r="7" spans="1:21" s="3" customFormat="1" ht="24" customHeight="1">
      <c r="A7" s="49"/>
      <c r="B7" s="52"/>
      <c r="C7" s="55"/>
      <c r="D7" s="52"/>
      <c r="E7" s="55"/>
      <c r="F7" s="52"/>
      <c r="G7" s="59"/>
      <c r="H7" s="52"/>
      <c r="I7" s="59"/>
      <c r="J7" s="52"/>
      <c r="K7" s="59"/>
      <c r="L7" s="52"/>
      <c r="M7" s="59"/>
      <c r="N7" s="52"/>
      <c r="O7" s="59"/>
      <c r="P7" s="52"/>
      <c r="Q7" s="59"/>
      <c r="R7" s="52"/>
      <c r="S7" s="49"/>
      <c r="T7" s="62"/>
    </row>
    <row r="8" spans="1:21" s="3" customFormat="1" ht="5.0999999999999996" customHeight="1">
      <c r="A8" s="63"/>
      <c r="B8" s="14"/>
      <c r="C8" s="25"/>
      <c r="D8" s="4"/>
      <c r="E8" s="4"/>
      <c r="F8" s="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4"/>
      <c r="T8" s="6"/>
    </row>
    <row r="9" spans="1:21" ht="24" customHeight="1">
      <c r="A9" s="64" t="s">
        <v>7</v>
      </c>
      <c r="B9" s="15"/>
      <c r="C9" s="45">
        <v>96555</v>
      </c>
      <c r="D9" s="42"/>
      <c r="E9" s="41">
        <v>3305</v>
      </c>
      <c r="F9" s="42"/>
      <c r="G9" s="41">
        <f>17530+1</f>
        <v>17531</v>
      </c>
      <c r="H9" s="42"/>
      <c r="I9" s="41">
        <v>12411</v>
      </c>
      <c r="J9" s="42"/>
      <c r="K9" s="41">
        <v>29742</v>
      </c>
      <c r="L9" s="42"/>
      <c r="M9" s="41">
        <v>23087</v>
      </c>
      <c r="N9" s="42"/>
      <c r="O9" s="41">
        <v>6014</v>
      </c>
      <c r="P9" s="42"/>
      <c r="Q9" s="41">
        <v>3904</v>
      </c>
      <c r="R9" s="42"/>
      <c r="S9" s="41">
        <v>561</v>
      </c>
      <c r="T9" s="65"/>
      <c r="U9" s="7"/>
    </row>
    <row r="10" spans="1:21" ht="24" customHeight="1">
      <c r="A10" s="66"/>
      <c r="B10" s="16" t="s">
        <v>23</v>
      </c>
      <c r="C10" s="46">
        <f>14301+1</f>
        <v>14302</v>
      </c>
      <c r="D10" s="44"/>
      <c r="E10" s="47">
        <v>502</v>
      </c>
      <c r="F10" s="44"/>
      <c r="G10" s="47">
        <v>2451</v>
      </c>
      <c r="H10" s="44"/>
      <c r="I10" s="47">
        <f>1852-1</f>
        <v>1851</v>
      </c>
      <c r="J10" s="44"/>
      <c r="K10" s="47">
        <v>4415</v>
      </c>
      <c r="L10" s="44"/>
      <c r="M10" s="47">
        <v>3497</v>
      </c>
      <c r="N10" s="44"/>
      <c r="O10" s="47">
        <v>893</v>
      </c>
      <c r="P10" s="44"/>
      <c r="Q10" s="47">
        <v>578</v>
      </c>
      <c r="R10" s="44"/>
      <c r="S10" s="47">
        <v>115</v>
      </c>
      <c r="T10" s="8"/>
      <c r="U10" s="8"/>
    </row>
    <row r="11" spans="1:21" s="8" customFormat="1" ht="24" customHeight="1">
      <c r="A11" s="6"/>
      <c r="B11" s="16" t="s">
        <v>12</v>
      </c>
      <c r="C11" s="46">
        <v>5933</v>
      </c>
      <c r="D11" s="44"/>
      <c r="E11" s="47">
        <v>178</v>
      </c>
      <c r="F11" s="44"/>
      <c r="G11" s="47">
        <f>1042+1</f>
        <v>1043</v>
      </c>
      <c r="H11" s="44"/>
      <c r="I11" s="47">
        <v>964</v>
      </c>
      <c r="J11" s="44"/>
      <c r="K11" s="47">
        <v>1609</v>
      </c>
      <c r="L11" s="44"/>
      <c r="M11" s="47">
        <v>1476</v>
      </c>
      <c r="N11" s="44"/>
      <c r="O11" s="47">
        <v>395</v>
      </c>
      <c r="P11" s="44"/>
      <c r="Q11" s="47">
        <f>228+1</f>
        <v>229</v>
      </c>
      <c r="R11" s="44"/>
      <c r="S11" s="47">
        <v>39</v>
      </c>
    </row>
    <row r="12" spans="1:21" s="8" customFormat="1" ht="24" customHeight="1">
      <c r="A12" s="6"/>
      <c r="B12" s="16" t="s">
        <v>13</v>
      </c>
      <c r="C12" s="46">
        <v>5255</v>
      </c>
      <c r="D12" s="44"/>
      <c r="E12" s="47">
        <v>163</v>
      </c>
      <c r="F12" s="44"/>
      <c r="G12" s="47">
        <v>972</v>
      </c>
      <c r="H12" s="44"/>
      <c r="I12" s="47">
        <v>720</v>
      </c>
      <c r="J12" s="44"/>
      <c r="K12" s="47">
        <v>1604</v>
      </c>
      <c r="L12" s="44"/>
      <c r="M12" s="47">
        <v>1271</v>
      </c>
      <c r="N12" s="44"/>
      <c r="O12" s="47">
        <v>307</v>
      </c>
      <c r="P12" s="44"/>
      <c r="Q12" s="47">
        <v>206</v>
      </c>
      <c r="R12" s="44"/>
      <c r="S12" s="47">
        <v>12</v>
      </c>
    </row>
    <row r="13" spans="1:21" s="9" customFormat="1" ht="24" customHeight="1">
      <c r="A13" s="6"/>
      <c r="B13" s="16" t="s">
        <v>14</v>
      </c>
      <c r="C13" s="46">
        <v>5757</v>
      </c>
      <c r="D13" s="44"/>
      <c r="E13" s="47">
        <f>187+1</f>
        <v>188</v>
      </c>
      <c r="F13" s="44"/>
      <c r="G13" s="47">
        <v>1074</v>
      </c>
      <c r="H13" s="44"/>
      <c r="I13" s="47">
        <v>668</v>
      </c>
      <c r="J13" s="44"/>
      <c r="K13" s="47">
        <v>1801</v>
      </c>
      <c r="L13" s="44"/>
      <c r="M13" s="47">
        <v>1382</v>
      </c>
      <c r="N13" s="44"/>
      <c r="O13" s="47">
        <v>381</v>
      </c>
      <c r="P13" s="44"/>
      <c r="Q13" s="47">
        <v>239</v>
      </c>
      <c r="R13" s="44"/>
      <c r="S13" s="47">
        <v>24</v>
      </c>
      <c r="T13" s="8"/>
      <c r="U13" s="8"/>
    </row>
    <row r="14" spans="1:21" s="9" customFormat="1" ht="24" customHeight="1">
      <c r="A14" s="6"/>
      <c r="B14" s="16" t="s">
        <v>15</v>
      </c>
      <c r="C14" s="46">
        <v>7098</v>
      </c>
      <c r="D14" s="44"/>
      <c r="E14" s="47">
        <v>213</v>
      </c>
      <c r="F14" s="44"/>
      <c r="G14" s="47">
        <v>1358</v>
      </c>
      <c r="H14" s="44"/>
      <c r="I14" s="47">
        <v>942</v>
      </c>
      <c r="J14" s="44"/>
      <c r="K14" s="47">
        <v>2339</v>
      </c>
      <c r="L14" s="44"/>
      <c r="M14" s="47">
        <v>1542</v>
      </c>
      <c r="N14" s="44"/>
      <c r="O14" s="47">
        <v>406</v>
      </c>
      <c r="P14" s="44"/>
      <c r="Q14" s="47">
        <v>259</v>
      </c>
      <c r="R14" s="44"/>
      <c r="S14" s="47">
        <v>39</v>
      </c>
      <c r="T14" s="8"/>
      <c r="U14" s="8"/>
    </row>
    <row r="15" spans="1:21" s="9" customFormat="1" ht="24" customHeight="1">
      <c r="A15" s="6"/>
      <c r="B15" s="16" t="s">
        <v>16</v>
      </c>
      <c r="C15" s="46">
        <v>8100</v>
      </c>
      <c r="D15" s="44"/>
      <c r="E15" s="47">
        <v>247</v>
      </c>
      <c r="F15" s="44"/>
      <c r="G15" s="47">
        <v>1530</v>
      </c>
      <c r="H15" s="44"/>
      <c r="I15" s="47">
        <v>1008</v>
      </c>
      <c r="J15" s="44"/>
      <c r="K15" s="47">
        <v>2623</v>
      </c>
      <c r="L15" s="44"/>
      <c r="M15" s="47">
        <v>1965</v>
      </c>
      <c r="N15" s="44"/>
      <c r="O15" s="47">
        <v>442</v>
      </c>
      <c r="P15" s="44"/>
      <c r="Q15" s="47">
        <f>246+1</f>
        <v>247</v>
      </c>
      <c r="R15" s="44"/>
      <c r="S15" s="47">
        <f>37+1</f>
        <v>38</v>
      </c>
      <c r="T15" s="8"/>
      <c r="U15" s="8"/>
    </row>
    <row r="16" spans="1:21" s="9" customFormat="1" ht="24" customHeight="1">
      <c r="A16" s="6"/>
      <c r="B16" s="16" t="s">
        <v>17</v>
      </c>
      <c r="C16" s="46">
        <v>7888</v>
      </c>
      <c r="D16" s="44"/>
      <c r="E16" s="47">
        <v>320</v>
      </c>
      <c r="F16" s="44"/>
      <c r="G16" s="47">
        <v>1591</v>
      </c>
      <c r="H16" s="44"/>
      <c r="I16" s="47">
        <v>1150</v>
      </c>
      <c r="J16" s="44"/>
      <c r="K16" s="47">
        <f>2389-1</f>
        <v>2388</v>
      </c>
      <c r="L16" s="44"/>
      <c r="M16" s="47">
        <v>1830</v>
      </c>
      <c r="N16" s="44"/>
      <c r="O16" s="47">
        <v>360</v>
      </c>
      <c r="P16" s="44"/>
      <c r="Q16" s="47">
        <v>202</v>
      </c>
      <c r="R16" s="44"/>
      <c r="S16" s="47">
        <v>47</v>
      </c>
      <c r="T16" s="8"/>
      <c r="U16" s="8"/>
    </row>
    <row r="17" spans="1:22" s="9" customFormat="1" ht="24" customHeight="1">
      <c r="A17" s="6"/>
      <c r="B17" s="16" t="s">
        <v>18</v>
      </c>
      <c r="C17" s="46">
        <v>9322</v>
      </c>
      <c r="D17" s="44"/>
      <c r="E17" s="47">
        <v>299</v>
      </c>
      <c r="F17" s="44"/>
      <c r="G17" s="47">
        <v>1658</v>
      </c>
      <c r="H17" s="44"/>
      <c r="I17" s="47">
        <v>1158</v>
      </c>
      <c r="J17" s="44"/>
      <c r="K17" s="47">
        <v>3023</v>
      </c>
      <c r="L17" s="44"/>
      <c r="M17" s="47">
        <v>2211</v>
      </c>
      <c r="N17" s="44"/>
      <c r="O17" s="47">
        <v>578</v>
      </c>
      <c r="P17" s="44"/>
      <c r="Q17" s="47">
        <v>348</v>
      </c>
      <c r="R17" s="44"/>
      <c r="S17" s="47">
        <v>47</v>
      </c>
      <c r="T17" s="8"/>
      <c r="U17" s="8"/>
    </row>
    <row r="18" spans="1:22" s="9" customFormat="1" ht="24" customHeight="1">
      <c r="A18" s="6"/>
      <c r="B18" s="16" t="s">
        <v>19</v>
      </c>
      <c r="C18" s="46">
        <v>9121</v>
      </c>
      <c r="D18" s="44"/>
      <c r="E18" s="47">
        <v>306</v>
      </c>
      <c r="F18" s="44"/>
      <c r="G18" s="47">
        <v>1753</v>
      </c>
      <c r="H18" s="44"/>
      <c r="I18" s="47">
        <v>1119</v>
      </c>
      <c r="J18" s="44"/>
      <c r="K18" s="47">
        <v>2952</v>
      </c>
      <c r="L18" s="44"/>
      <c r="M18" s="47">
        <v>2019</v>
      </c>
      <c r="N18" s="44"/>
      <c r="O18" s="47">
        <v>525</v>
      </c>
      <c r="P18" s="44"/>
      <c r="Q18" s="47">
        <v>414</v>
      </c>
      <c r="R18" s="44"/>
      <c r="S18" s="47">
        <f>32+1</f>
        <v>33</v>
      </c>
      <c r="T18" s="8"/>
      <c r="U18" s="8"/>
    </row>
    <row r="19" spans="1:22" s="9" customFormat="1" ht="24" customHeight="1">
      <c r="A19" s="6"/>
      <c r="B19" s="16" t="s">
        <v>20</v>
      </c>
      <c r="C19" s="46">
        <v>6833</v>
      </c>
      <c r="D19" s="44"/>
      <c r="E19" s="47">
        <v>225</v>
      </c>
      <c r="F19" s="44"/>
      <c r="G19" s="47">
        <v>1204</v>
      </c>
      <c r="H19" s="44"/>
      <c r="I19" s="47">
        <v>855</v>
      </c>
      <c r="J19" s="44"/>
      <c r="K19" s="47">
        <v>2007</v>
      </c>
      <c r="L19" s="44"/>
      <c r="M19" s="47">
        <v>1589</v>
      </c>
      <c r="N19" s="44"/>
      <c r="O19" s="47">
        <v>557</v>
      </c>
      <c r="P19" s="44"/>
      <c r="Q19" s="47">
        <v>349</v>
      </c>
      <c r="R19" s="44"/>
      <c r="S19" s="47">
        <f>46+1</f>
        <v>47</v>
      </c>
      <c r="T19" s="8"/>
      <c r="U19" s="8"/>
    </row>
    <row r="20" spans="1:22" s="9" customFormat="1" ht="24" customHeight="1">
      <c r="A20" s="6"/>
      <c r="B20" s="16" t="s">
        <v>22</v>
      </c>
      <c r="C20" s="46">
        <v>5907</v>
      </c>
      <c r="D20" s="44"/>
      <c r="E20" s="47">
        <v>279</v>
      </c>
      <c r="F20" s="44"/>
      <c r="G20" s="47">
        <v>913</v>
      </c>
      <c r="H20" s="44"/>
      <c r="I20" s="47">
        <v>702</v>
      </c>
      <c r="J20" s="44"/>
      <c r="K20" s="47">
        <v>1697</v>
      </c>
      <c r="L20" s="44"/>
      <c r="M20" s="47">
        <v>1494</v>
      </c>
      <c r="N20" s="44"/>
      <c r="O20" s="47">
        <v>430</v>
      </c>
      <c r="P20" s="44"/>
      <c r="Q20" s="47">
        <v>348</v>
      </c>
      <c r="R20" s="44"/>
      <c r="S20" s="47">
        <f>45-1</f>
        <v>44</v>
      </c>
      <c r="T20" s="8"/>
      <c r="U20" s="8"/>
    </row>
    <row r="21" spans="1:22" s="9" customFormat="1" ht="24" customHeight="1">
      <c r="A21" s="6"/>
      <c r="B21" s="16" t="s">
        <v>21</v>
      </c>
      <c r="C21" s="46">
        <v>3323</v>
      </c>
      <c r="D21" s="44"/>
      <c r="E21" s="47">
        <v>172</v>
      </c>
      <c r="F21" s="44"/>
      <c r="G21" s="47">
        <v>602</v>
      </c>
      <c r="H21" s="44"/>
      <c r="I21" s="47">
        <f>413+1</f>
        <v>414</v>
      </c>
      <c r="J21" s="44"/>
      <c r="K21" s="47">
        <v>865</v>
      </c>
      <c r="L21" s="44"/>
      <c r="M21" s="47">
        <v>858</v>
      </c>
      <c r="N21" s="44"/>
      <c r="O21" s="47">
        <v>265</v>
      </c>
      <c r="P21" s="44"/>
      <c r="Q21" s="47">
        <v>130</v>
      </c>
      <c r="R21" s="44"/>
      <c r="S21" s="47">
        <v>17</v>
      </c>
      <c r="T21" s="10"/>
      <c r="U21" s="8"/>
    </row>
    <row r="22" spans="1:22" s="9" customFormat="1" ht="23.25" customHeight="1">
      <c r="A22" s="67"/>
      <c r="B22" s="26" t="s">
        <v>28</v>
      </c>
      <c r="C22" s="32">
        <v>7716</v>
      </c>
      <c r="D22" s="29"/>
      <c r="E22" s="33">
        <v>213</v>
      </c>
      <c r="F22" s="29"/>
      <c r="G22" s="33">
        <v>1382</v>
      </c>
      <c r="H22" s="29"/>
      <c r="I22" s="33">
        <v>860</v>
      </c>
      <c r="J22" s="29"/>
      <c r="K22" s="33">
        <v>2419</v>
      </c>
      <c r="L22" s="29"/>
      <c r="M22" s="33">
        <v>1953</v>
      </c>
      <c r="N22" s="29"/>
      <c r="O22" s="33">
        <v>475</v>
      </c>
      <c r="P22" s="29"/>
      <c r="Q22" s="33">
        <v>355</v>
      </c>
      <c r="R22" s="29"/>
      <c r="S22" s="33">
        <v>59</v>
      </c>
      <c r="T22" s="68"/>
      <c r="U22" s="10"/>
    </row>
    <row r="23" spans="1:22" ht="18.75">
      <c r="C23" s="3"/>
      <c r="D23" s="3"/>
      <c r="E23" s="3"/>
      <c r="F23" s="3"/>
      <c r="G23" s="3"/>
      <c r="H23" s="3"/>
      <c r="I23" s="3"/>
      <c r="J23" s="3"/>
      <c r="K23" s="3"/>
    </row>
    <row r="24" spans="1:22" ht="18.75">
      <c r="C24" s="3"/>
      <c r="D24" s="3"/>
      <c r="E24" s="3"/>
      <c r="F24" s="3"/>
      <c r="G24" s="3"/>
      <c r="H24" s="3"/>
      <c r="I24" s="3"/>
      <c r="J24" s="3"/>
      <c r="K24" s="3"/>
    </row>
    <row r="25" spans="1:22" ht="18.75">
      <c r="C25" s="3"/>
      <c r="D25" s="3"/>
      <c r="E25" s="3"/>
      <c r="F25" s="3"/>
      <c r="G25" s="3"/>
      <c r="H25" s="3"/>
      <c r="I25" s="3"/>
      <c r="J25" s="3"/>
      <c r="K25" s="3"/>
    </row>
    <row r="26" spans="1:22" ht="18.75">
      <c r="C26" s="3"/>
      <c r="D26" s="3"/>
      <c r="E26" s="3"/>
      <c r="F26" s="3"/>
      <c r="G26" s="3"/>
      <c r="H26" s="3"/>
      <c r="I26" s="3"/>
      <c r="J26" s="3"/>
      <c r="K26" s="3"/>
      <c r="V26" s="24"/>
    </row>
    <row r="27" spans="1:22" ht="18.75">
      <c r="C27" s="3"/>
      <c r="D27" s="3"/>
      <c r="E27" s="3"/>
      <c r="F27" s="3"/>
      <c r="G27" s="3"/>
      <c r="H27" s="3"/>
      <c r="I27" s="3"/>
      <c r="J27" s="3"/>
      <c r="K27" s="3"/>
    </row>
    <row r="28" spans="1:22" ht="18.75">
      <c r="C28" s="3"/>
      <c r="D28" s="3"/>
      <c r="E28" s="3"/>
      <c r="F28" s="3"/>
      <c r="G28" s="3"/>
      <c r="H28" s="3"/>
      <c r="I28" s="3"/>
      <c r="J28" s="3"/>
      <c r="K28" s="3"/>
    </row>
    <row r="29" spans="1:22" ht="18.75">
      <c r="C29" s="3"/>
      <c r="D29" s="3"/>
      <c r="E29" s="3"/>
      <c r="F29" s="3"/>
      <c r="G29" s="3"/>
      <c r="H29" s="3"/>
      <c r="I29" s="3"/>
      <c r="J29" s="3"/>
      <c r="K29" s="3"/>
    </row>
    <row r="30" spans="1:22" ht="18.75">
      <c r="C30" s="3"/>
      <c r="D30" s="3"/>
      <c r="E30" s="3"/>
      <c r="F30" s="3"/>
      <c r="G30" s="3"/>
      <c r="H30" s="3"/>
      <c r="I30" s="3"/>
      <c r="J30" s="3"/>
      <c r="K30" s="3"/>
    </row>
    <row r="31" spans="1:22" ht="18.75">
      <c r="C31" s="3"/>
      <c r="D31" s="3"/>
      <c r="E31" s="3"/>
      <c r="F31" s="3"/>
      <c r="G31" s="3"/>
      <c r="H31" s="3"/>
      <c r="I31" s="3"/>
      <c r="J31" s="3"/>
      <c r="K31" s="3"/>
    </row>
    <row r="32" spans="1:22" ht="18.75">
      <c r="C32" s="3"/>
      <c r="D32" s="3"/>
      <c r="E32" s="3"/>
      <c r="F32" s="3"/>
      <c r="G32" s="3"/>
      <c r="H32" s="3"/>
      <c r="I32" s="3"/>
      <c r="J32" s="3"/>
      <c r="K32" s="3"/>
    </row>
    <row r="33" spans="3:11" ht="18.75">
      <c r="C33" s="3"/>
      <c r="D33" s="3"/>
      <c r="E33" s="3"/>
      <c r="F33" s="3"/>
      <c r="G33" s="3"/>
      <c r="H33" s="3"/>
      <c r="I33" s="3"/>
      <c r="J33" s="3"/>
      <c r="K33" s="3"/>
    </row>
    <row r="34" spans="3:11" ht="18.75">
      <c r="C34" s="3"/>
      <c r="D34" s="3"/>
      <c r="E34" s="3"/>
      <c r="F34" s="3"/>
      <c r="G34" s="3"/>
      <c r="H34" s="3"/>
      <c r="I34" s="3"/>
      <c r="J34" s="3"/>
      <c r="K34" s="3"/>
    </row>
    <row r="35" spans="3:11" ht="18.75">
      <c r="C35" s="3"/>
      <c r="D35" s="3"/>
      <c r="E35" s="3"/>
      <c r="F35" s="3"/>
      <c r="G35" s="3"/>
      <c r="H35" s="3"/>
      <c r="I35" s="3"/>
      <c r="J35" s="3"/>
      <c r="K35" s="3"/>
    </row>
    <row r="36" spans="3:11" ht="18.75">
      <c r="C36" s="3"/>
      <c r="D36" s="3"/>
      <c r="E36" s="3"/>
      <c r="F36" s="3"/>
      <c r="G36" s="3"/>
      <c r="H36" s="3"/>
      <c r="I36" s="3"/>
      <c r="J36" s="3"/>
      <c r="K36" s="3"/>
    </row>
    <row r="37" spans="3:11" ht="18.75">
      <c r="C37" s="3"/>
      <c r="D37" s="3"/>
      <c r="E37" s="3"/>
      <c r="F37" s="3"/>
      <c r="G37" s="3"/>
      <c r="H37" s="3"/>
      <c r="I37" s="3"/>
      <c r="J37" s="3"/>
      <c r="K37" s="3"/>
    </row>
    <row r="38" spans="3:11" ht="18.75">
      <c r="C38" s="3"/>
      <c r="D38" s="3"/>
      <c r="E38" s="3"/>
      <c r="F38" s="3"/>
      <c r="G38" s="3"/>
      <c r="H38" s="3"/>
      <c r="I38" s="3"/>
      <c r="J38" s="3"/>
      <c r="K38" s="3"/>
    </row>
    <row r="39" spans="3:11" ht="18.75">
      <c r="C39" s="3"/>
      <c r="D39" s="3"/>
      <c r="E39" s="3"/>
      <c r="F39" s="3"/>
      <c r="G39" s="3"/>
      <c r="H39" s="3"/>
      <c r="I39" s="3"/>
      <c r="J39" s="3"/>
      <c r="K39" s="3"/>
    </row>
    <row r="40" spans="3:11" ht="18.75">
      <c r="C40" s="3"/>
      <c r="D40" s="3"/>
      <c r="E40" s="3"/>
      <c r="F40" s="3"/>
      <c r="G40" s="3"/>
      <c r="H40" s="3"/>
      <c r="I40" s="3"/>
      <c r="J40" s="3"/>
      <c r="K40" s="3"/>
    </row>
    <row r="41" spans="3:11" ht="18.75">
      <c r="C41" s="3"/>
      <c r="D41" s="3"/>
      <c r="E41" s="3"/>
      <c r="F41" s="3"/>
      <c r="G41" s="3"/>
      <c r="H41" s="3"/>
      <c r="I41" s="3"/>
      <c r="J41" s="3"/>
      <c r="K41" s="3"/>
    </row>
    <row r="42" spans="3:11" ht="18.75">
      <c r="C42" s="3"/>
      <c r="D42" s="3"/>
      <c r="E42" s="3"/>
      <c r="F42" s="3"/>
      <c r="G42" s="3"/>
      <c r="H42" s="3"/>
      <c r="I42" s="3"/>
      <c r="J42" s="3"/>
      <c r="K42" s="3"/>
    </row>
    <row r="43" spans="3:11" ht="18.75">
      <c r="C43" s="3"/>
      <c r="D43" s="3"/>
      <c r="E43" s="3"/>
      <c r="F43" s="3"/>
      <c r="G43" s="3"/>
      <c r="H43" s="3"/>
      <c r="I43" s="3"/>
      <c r="J43" s="3"/>
      <c r="K43" s="3"/>
    </row>
    <row r="44" spans="3:11" ht="18.75">
      <c r="C44" s="3"/>
      <c r="D44" s="3"/>
      <c r="E44" s="3"/>
      <c r="F44" s="3"/>
      <c r="G44" s="3"/>
      <c r="H44" s="3"/>
      <c r="I44" s="3"/>
      <c r="J44" s="3"/>
      <c r="K44" s="3"/>
    </row>
    <row r="45" spans="3:11" ht="18.75">
      <c r="C45" s="3"/>
      <c r="D45" s="3"/>
      <c r="E45" s="3"/>
      <c r="F45" s="3"/>
      <c r="G45" s="3"/>
      <c r="H45" s="3"/>
      <c r="I45" s="3"/>
      <c r="J45" s="3"/>
      <c r="K45" s="3"/>
    </row>
    <row r="46" spans="3:11" ht="18.75">
      <c r="C46" s="3"/>
      <c r="D46" s="3"/>
      <c r="E46" s="3"/>
      <c r="F46" s="3"/>
      <c r="G46" s="3"/>
      <c r="H46" s="3"/>
      <c r="I46" s="3"/>
      <c r="J46" s="3"/>
      <c r="K46" s="3"/>
    </row>
    <row r="47" spans="3:11" ht="18.75">
      <c r="C47" s="3"/>
      <c r="D47" s="3"/>
      <c r="E47" s="3"/>
      <c r="F47" s="3"/>
      <c r="G47" s="3"/>
      <c r="H47" s="3"/>
      <c r="I47" s="3"/>
      <c r="J47" s="3"/>
      <c r="K47" s="3"/>
    </row>
    <row r="48" spans="3:11" ht="18.75">
      <c r="C48" s="3"/>
      <c r="D48" s="3"/>
      <c r="E48" s="3"/>
      <c r="F48" s="3"/>
      <c r="G48" s="3"/>
      <c r="H48" s="3"/>
      <c r="I48" s="3"/>
      <c r="J48" s="3"/>
      <c r="K48" s="3"/>
    </row>
    <row r="49" spans="3:11" ht="18.75">
      <c r="C49" s="3"/>
      <c r="D49" s="3"/>
      <c r="E49" s="3"/>
      <c r="F49" s="3"/>
      <c r="G49" s="3"/>
      <c r="H49" s="3"/>
      <c r="I49" s="3"/>
      <c r="J49" s="3"/>
      <c r="K49" s="3"/>
    </row>
    <row r="50" spans="3:11" ht="18.75">
      <c r="C50" s="3"/>
      <c r="D50" s="3"/>
      <c r="E50" s="3"/>
      <c r="F50" s="3"/>
      <c r="G50" s="3"/>
      <c r="H50" s="3"/>
      <c r="I50" s="3"/>
      <c r="J50" s="3"/>
      <c r="K50" s="3"/>
    </row>
    <row r="51" spans="3:11" ht="18.75">
      <c r="C51" s="3"/>
      <c r="D51" s="3"/>
      <c r="E51" s="3"/>
      <c r="F51" s="3"/>
      <c r="G51" s="3"/>
      <c r="H51" s="3"/>
      <c r="I51" s="3"/>
      <c r="J51" s="3"/>
      <c r="K51" s="3"/>
    </row>
    <row r="52" spans="3:11" ht="18.75">
      <c r="C52" s="3"/>
      <c r="D52" s="3"/>
      <c r="E52" s="3"/>
      <c r="F52" s="3"/>
      <c r="G52" s="3"/>
      <c r="H52" s="3"/>
      <c r="I52" s="3"/>
      <c r="J52" s="3"/>
      <c r="K52" s="3"/>
    </row>
    <row r="53" spans="3:11" ht="18.75">
      <c r="C53" s="3"/>
      <c r="D53" s="3"/>
      <c r="E53" s="3"/>
      <c r="F53" s="3"/>
      <c r="G53" s="3"/>
      <c r="H53" s="3"/>
      <c r="I53" s="3"/>
      <c r="J53" s="3"/>
      <c r="K53" s="3"/>
    </row>
    <row r="54" spans="3:11" ht="18.75">
      <c r="C54" s="3"/>
      <c r="D54" s="3"/>
      <c r="E54" s="3"/>
      <c r="F54" s="3"/>
      <c r="G54" s="3"/>
      <c r="H54" s="3"/>
      <c r="I54" s="3"/>
      <c r="J54" s="3"/>
      <c r="K54" s="3"/>
    </row>
    <row r="55" spans="3:11" ht="18.75">
      <c r="C55" s="3"/>
      <c r="D55" s="3"/>
      <c r="E55" s="3"/>
      <c r="F55" s="3"/>
      <c r="G55" s="3"/>
      <c r="H55" s="3"/>
      <c r="I55" s="3"/>
      <c r="J55" s="3"/>
      <c r="K55" s="3"/>
    </row>
    <row r="56" spans="3:11" ht="18.75">
      <c r="C56" s="3"/>
      <c r="D56" s="3"/>
      <c r="E56" s="3"/>
      <c r="F56" s="3"/>
      <c r="G56" s="3"/>
      <c r="H56" s="3"/>
      <c r="I56" s="3"/>
      <c r="J56" s="3"/>
      <c r="K56" s="3"/>
    </row>
    <row r="57" spans="3:11" ht="18.75">
      <c r="C57" s="3"/>
      <c r="D57" s="3"/>
      <c r="E57" s="3"/>
      <c r="F57" s="3"/>
      <c r="G57" s="3"/>
      <c r="H57" s="3"/>
      <c r="I57" s="3"/>
      <c r="J57" s="3"/>
      <c r="K57" s="3"/>
    </row>
    <row r="58" spans="3:11" ht="18.75">
      <c r="C58" s="3"/>
      <c r="D58" s="3"/>
      <c r="E58" s="3"/>
      <c r="F58" s="3"/>
      <c r="G58" s="3"/>
      <c r="H58" s="3"/>
      <c r="I58" s="3"/>
      <c r="J58" s="3"/>
      <c r="K58" s="3"/>
    </row>
    <row r="59" spans="3:11" ht="18.75">
      <c r="C59" s="3"/>
      <c r="D59" s="3"/>
      <c r="E59" s="3"/>
      <c r="F59" s="3"/>
      <c r="G59" s="3"/>
      <c r="H59" s="3"/>
      <c r="I59" s="3"/>
      <c r="J59" s="3"/>
      <c r="K59" s="3"/>
    </row>
    <row r="60" spans="3:11" ht="18.75">
      <c r="C60" s="3"/>
      <c r="D60" s="3"/>
      <c r="E60" s="3"/>
      <c r="F60" s="3"/>
      <c r="G60" s="3"/>
      <c r="H60" s="3"/>
      <c r="I60" s="3"/>
      <c r="J60" s="3"/>
      <c r="K60" s="3"/>
    </row>
    <row r="61" spans="3:11" ht="18.75">
      <c r="C61" s="3"/>
      <c r="D61" s="3"/>
      <c r="E61" s="3"/>
      <c r="F61" s="3"/>
      <c r="G61" s="3"/>
      <c r="H61" s="3"/>
      <c r="I61" s="3"/>
      <c r="J61" s="3"/>
      <c r="K61" s="3"/>
    </row>
    <row r="62" spans="3:11" ht="18.75">
      <c r="C62" s="3"/>
      <c r="D62" s="3"/>
      <c r="E62" s="3"/>
      <c r="F62" s="3"/>
      <c r="G62" s="3"/>
      <c r="H62" s="3"/>
      <c r="I62" s="3"/>
      <c r="J62" s="3"/>
      <c r="K62" s="3"/>
    </row>
    <row r="63" spans="3:11" ht="18.75">
      <c r="C63" s="3"/>
      <c r="D63" s="3"/>
      <c r="E63" s="3"/>
      <c r="F63" s="3"/>
      <c r="G63" s="3"/>
      <c r="H63" s="3"/>
      <c r="I63" s="3"/>
      <c r="J63" s="3"/>
      <c r="K63" s="3"/>
    </row>
    <row r="64" spans="3:11" ht="18.75">
      <c r="C64" s="3"/>
      <c r="D64" s="3"/>
      <c r="E64" s="3"/>
      <c r="F64" s="3"/>
      <c r="G64" s="3"/>
      <c r="H64" s="3"/>
      <c r="I64" s="3"/>
      <c r="J64" s="3"/>
      <c r="K64" s="3"/>
    </row>
    <row r="65" spans="3:11" ht="18.75">
      <c r="C65" s="3"/>
      <c r="D65" s="3"/>
      <c r="E65" s="3"/>
      <c r="F65" s="3"/>
      <c r="G65" s="3"/>
      <c r="H65" s="3"/>
      <c r="I65" s="3"/>
      <c r="J65" s="3"/>
      <c r="K65" s="3"/>
    </row>
    <row r="66" spans="3:11" ht="18.75">
      <c r="C66" s="3"/>
      <c r="D66" s="3"/>
      <c r="E66" s="3"/>
      <c r="F66" s="3"/>
      <c r="G66" s="3"/>
      <c r="H66" s="3"/>
      <c r="I66" s="3"/>
      <c r="J66" s="3"/>
      <c r="K66" s="3"/>
    </row>
    <row r="67" spans="3:11" ht="18.75">
      <c r="C67" s="3"/>
      <c r="D67" s="3"/>
      <c r="E67" s="3"/>
      <c r="F67" s="3"/>
      <c r="G67" s="3"/>
      <c r="H67" s="3"/>
      <c r="I67" s="3"/>
      <c r="J67" s="3"/>
      <c r="K67" s="3"/>
    </row>
    <row r="68" spans="3:11" ht="18.75">
      <c r="C68" s="3"/>
      <c r="D68" s="3"/>
      <c r="E68" s="3"/>
      <c r="F68" s="3"/>
      <c r="G68" s="3"/>
      <c r="H68" s="3"/>
      <c r="I68" s="3"/>
      <c r="J68" s="3"/>
      <c r="K68" s="3"/>
    </row>
    <row r="69" spans="3:11" ht="18.75">
      <c r="C69" s="3"/>
      <c r="D69" s="3"/>
      <c r="E69" s="3"/>
      <c r="F69" s="3"/>
      <c r="G69" s="3"/>
      <c r="H69" s="3"/>
      <c r="I69" s="3"/>
      <c r="J69" s="3"/>
      <c r="K69" s="3"/>
    </row>
    <row r="70" spans="3:11" ht="18.75">
      <c r="C70" s="3"/>
      <c r="D70" s="3"/>
      <c r="E70" s="3"/>
      <c r="F70" s="3"/>
      <c r="G70" s="3"/>
      <c r="H70" s="3"/>
      <c r="I70" s="3"/>
      <c r="J70" s="3"/>
      <c r="K70" s="3"/>
    </row>
    <row r="71" spans="3:11" ht="18.75">
      <c r="C71" s="3"/>
      <c r="D71" s="3"/>
      <c r="E71" s="3"/>
      <c r="F71" s="3"/>
      <c r="G71" s="3"/>
      <c r="H71" s="3"/>
      <c r="I71" s="3"/>
      <c r="J71" s="3"/>
      <c r="K71" s="3"/>
    </row>
    <row r="72" spans="3:11" ht="18.75">
      <c r="C72" s="3"/>
      <c r="D72" s="3"/>
      <c r="E72" s="3"/>
      <c r="F72" s="3"/>
      <c r="G72" s="3"/>
      <c r="H72" s="3"/>
      <c r="I72" s="3"/>
      <c r="J72" s="3"/>
      <c r="K72" s="3"/>
    </row>
    <row r="73" spans="3:11" ht="18.75">
      <c r="C73" s="3"/>
      <c r="D73" s="3"/>
      <c r="E73" s="3"/>
      <c r="F73" s="3"/>
      <c r="G73" s="3"/>
      <c r="H73" s="3"/>
      <c r="I73" s="3"/>
      <c r="J73" s="3"/>
      <c r="K73" s="3"/>
    </row>
    <row r="74" spans="3:11" ht="18.75">
      <c r="C74" s="3"/>
      <c r="D74" s="3"/>
      <c r="E74" s="3"/>
      <c r="F74" s="3"/>
      <c r="G74" s="3"/>
      <c r="H74" s="3"/>
      <c r="I74" s="3"/>
      <c r="J74" s="3"/>
      <c r="K74" s="3"/>
    </row>
    <row r="75" spans="3:11" ht="18.75">
      <c r="C75" s="3"/>
      <c r="D75" s="3"/>
      <c r="E75" s="3"/>
      <c r="F75" s="3"/>
      <c r="G75" s="3"/>
      <c r="H75" s="3"/>
      <c r="I75" s="3"/>
      <c r="J75" s="3"/>
      <c r="K75" s="3"/>
    </row>
    <row r="76" spans="3:11" ht="18.75">
      <c r="C76" s="3"/>
      <c r="D76" s="3"/>
      <c r="E76" s="3"/>
      <c r="F76" s="3"/>
      <c r="G76" s="3"/>
      <c r="H76" s="3"/>
      <c r="I76" s="3"/>
      <c r="J76" s="3"/>
      <c r="K76" s="3"/>
    </row>
    <row r="77" spans="3:11" ht="18.75">
      <c r="C77" s="3"/>
      <c r="D77" s="3"/>
      <c r="E77" s="3"/>
      <c r="F77" s="3"/>
      <c r="G77" s="3"/>
      <c r="H77" s="3"/>
      <c r="I77" s="3"/>
      <c r="J77" s="3"/>
      <c r="K77" s="3"/>
    </row>
    <row r="78" spans="3:11" ht="18.75">
      <c r="C78" s="3"/>
      <c r="D78" s="3"/>
      <c r="E78" s="3"/>
      <c r="F78" s="3"/>
      <c r="G78" s="3"/>
      <c r="H78" s="3"/>
      <c r="I78" s="3"/>
      <c r="J78" s="3"/>
      <c r="K78" s="3"/>
    </row>
    <row r="79" spans="3:11" ht="18.75">
      <c r="C79" s="3"/>
      <c r="D79" s="3"/>
      <c r="E79" s="3"/>
      <c r="F79" s="3"/>
      <c r="G79" s="3"/>
      <c r="H79" s="3"/>
      <c r="I79" s="3"/>
      <c r="J79" s="3"/>
      <c r="K79" s="3"/>
    </row>
    <row r="80" spans="3:11" ht="18.75">
      <c r="C80" s="3"/>
      <c r="D80" s="3"/>
      <c r="E80" s="3"/>
      <c r="F80" s="3"/>
      <c r="G80" s="3"/>
      <c r="H80" s="3"/>
      <c r="I80" s="3"/>
      <c r="J80" s="3"/>
      <c r="K80" s="3"/>
    </row>
    <row r="81" spans="3:11" ht="18.75">
      <c r="C81" s="3"/>
      <c r="D81" s="3"/>
      <c r="E81" s="3"/>
      <c r="F81" s="3"/>
      <c r="G81" s="3"/>
      <c r="H81" s="3"/>
      <c r="I81" s="3"/>
      <c r="J81" s="3"/>
      <c r="K81" s="3"/>
    </row>
    <row r="82" spans="3:11" ht="18.75">
      <c r="C82" s="3"/>
      <c r="D82" s="3"/>
      <c r="E82" s="3"/>
      <c r="F82" s="3"/>
      <c r="G82" s="3"/>
      <c r="H82" s="3"/>
      <c r="I82" s="3"/>
      <c r="J82" s="3"/>
      <c r="K82" s="3"/>
    </row>
    <row r="83" spans="3:11" ht="18.75">
      <c r="C83" s="3"/>
      <c r="D83" s="3"/>
      <c r="E83" s="3"/>
      <c r="F83" s="3"/>
      <c r="G83" s="3"/>
      <c r="H83" s="3"/>
      <c r="I83" s="3"/>
      <c r="J83" s="3"/>
      <c r="K83" s="3"/>
    </row>
    <row r="84" spans="3:11" ht="18.75">
      <c r="C84" s="3"/>
      <c r="D84" s="3"/>
      <c r="E84" s="3"/>
      <c r="F84" s="3"/>
      <c r="G84" s="3"/>
      <c r="H84" s="3"/>
      <c r="I84" s="3"/>
      <c r="J84" s="3"/>
      <c r="K84" s="3"/>
    </row>
    <row r="85" spans="3:11" ht="18.75">
      <c r="C85" s="3"/>
      <c r="D85" s="3"/>
      <c r="E85" s="3"/>
      <c r="F85" s="3"/>
      <c r="G85" s="3"/>
      <c r="H85" s="3"/>
      <c r="I85" s="3"/>
      <c r="J85" s="3"/>
      <c r="K85" s="3"/>
    </row>
    <row r="86" spans="3:11" ht="18.75">
      <c r="C86" s="3"/>
      <c r="D86" s="3"/>
      <c r="E86" s="3"/>
      <c r="F86" s="3"/>
      <c r="G86" s="3"/>
      <c r="H86" s="3"/>
      <c r="I86" s="3"/>
      <c r="J86" s="3"/>
      <c r="K86" s="3"/>
    </row>
    <row r="87" spans="3:11" ht="18.75">
      <c r="C87" s="3"/>
      <c r="D87" s="3"/>
      <c r="E87" s="3"/>
      <c r="F87" s="3"/>
      <c r="G87" s="3"/>
      <c r="H87" s="3"/>
      <c r="I87" s="3"/>
      <c r="J87" s="3"/>
      <c r="K87" s="3"/>
    </row>
    <row r="88" spans="3:11" ht="18.75">
      <c r="C88" s="3"/>
      <c r="D88" s="3"/>
      <c r="E88" s="3"/>
      <c r="F88" s="3"/>
      <c r="G88" s="3"/>
      <c r="H88" s="3"/>
      <c r="I88" s="3"/>
      <c r="J88" s="3"/>
      <c r="K88" s="3"/>
    </row>
    <row r="89" spans="3:11" ht="18.75">
      <c r="C89" s="3"/>
      <c r="D89" s="3"/>
      <c r="E89" s="3"/>
      <c r="F89" s="3"/>
      <c r="G89" s="3"/>
      <c r="H89" s="3"/>
      <c r="I89" s="3"/>
      <c r="J89" s="3"/>
      <c r="K89" s="3"/>
    </row>
    <row r="90" spans="3:11" ht="18.75">
      <c r="C90" s="3"/>
      <c r="D90" s="3"/>
      <c r="E90" s="3"/>
      <c r="F90" s="3"/>
      <c r="G90" s="3"/>
      <c r="H90" s="3"/>
      <c r="I90" s="3"/>
      <c r="J90" s="3"/>
      <c r="K90" s="3"/>
    </row>
    <row r="91" spans="3:11" ht="18.75">
      <c r="C91" s="3"/>
      <c r="D91" s="3"/>
      <c r="E91" s="3"/>
      <c r="F91" s="3"/>
      <c r="G91" s="3"/>
      <c r="H91" s="3"/>
      <c r="I91" s="3"/>
      <c r="J91" s="3"/>
      <c r="K91" s="3"/>
    </row>
    <row r="92" spans="3:11" ht="18.75">
      <c r="C92" s="3"/>
      <c r="D92" s="3"/>
      <c r="E92" s="3"/>
      <c r="F92" s="3"/>
      <c r="G92" s="3"/>
      <c r="H92" s="3"/>
      <c r="I92" s="3"/>
      <c r="J92" s="3"/>
      <c r="K92" s="3"/>
    </row>
    <row r="93" spans="3:11" ht="18.75">
      <c r="C93" s="3"/>
      <c r="D93" s="3"/>
      <c r="E93" s="3"/>
      <c r="F93" s="3"/>
      <c r="G93" s="3"/>
      <c r="H93" s="3"/>
      <c r="I93" s="3"/>
      <c r="J93" s="3"/>
      <c r="K93" s="3"/>
    </row>
    <row r="94" spans="3:11" ht="18.75">
      <c r="C94" s="3"/>
      <c r="D94" s="3"/>
      <c r="E94" s="3"/>
      <c r="F94" s="3"/>
      <c r="G94" s="3"/>
      <c r="H94" s="3"/>
      <c r="I94" s="3"/>
      <c r="J94" s="3"/>
      <c r="K94" s="3"/>
    </row>
    <row r="95" spans="3:11" ht="18.75">
      <c r="C95" s="3"/>
      <c r="D95" s="3"/>
      <c r="E95" s="3"/>
      <c r="F95" s="3"/>
      <c r="G95" s="3"/>
      <c r="H95" s="3"/>
      <c r="I95" s="3"/>
      <c r="J95" s="3"/>
      <c r="K95" s="3"/>
    </row>
    <row r="96" spans="3:11" ht="18.75">
      <c r="C96" s="3"/>
      <c r="D96" s="3"/>
      <c r="E96" s="3"/>
      <c r="F96" s="3"/>
      <c r="G96" s="3"/>
      <c r="H96" s="3"/>
      <c r="I96" s="3"/>
      <c r="J96" s="3"/>
      <c r="K96" s="3"/>
    </row>
    <row r="97" spans="3:11" ht="18.75">
      <c r="C97" s="3"/>
      <c r="D97" s="3"/>
      <c r="E97" s="3"/>
      <c r="F97" s="3"/>
      <c r="G97" s="3"/>
      <c r="H97" s="3"/>
      <c r="I97" s="3"/>
      <c r="J97" s="3"/>
      <c r="K97" s="3"/>
    </row>
    <row r="98" spans="3:11" ht="18.75">
      <c r="C98" s="3"/>
      <c r="D98" s="3"/>
      <c r="E98" s="3"/>
      <c r="F98" s="3"/>
      <c r="G98" s="3"/>
      <c r="H98" s="3"/>
      <c r="I98" s="3"/>
      <c r="J98" s="3"/>
      <c r="K98" s="3"/>
    </row>
    <row r="99" spans="3:11" ht="18.75">
      <c r="C99" s="3"/>
      <c r="D99" s="3"/>
      <c r="E99" s="3"/>
      <c r="F99" s="3"/>
      <c r="G99" s="3"/>
      <c r="H99" s="3"/>
      <c r="I99" s="3"/>
      <c r="J99" s="3"/>
      <c r="K99" s="3"/>
    </row>
    <row r="100" spans="3:11" ht="18.75">
      <c r="C100" s="3"/>
      <c r="D100" s="3"/>
      <c r="E100" s="3"/>
      <c r="F100" s="3"/>
      <c r="G100" s="3"/>
      <c r="H100" s="3"/>
      <c r="I100" s="3"/>
      <c r="J100" s="3"/>
      <c r="K100" s="3"/>
    </row>
    <row r="101" spans="3:11" ht="18.75">
      <c r="C101" s="3"/>
      <c r="D101" s="3"/>
      <c r="E101" s="3"/>
      <c r="F101" s="3"/>
      <c r="G101" s="3"/>
      <c r="H101" s="3"/>
      <c r="I101" s="3"/>
      <c r="J101" s="3"/>
      <c r="K101" s="3"/>
    </row>
    <row r="102" spans="3:11" ht="18.75">
      <c r="C102" s="3"/>
      <c r="D102" s="3"/>
      <c r="E102" s="3"/>
      <c r="F102" s="3"/>
      <c r="G102" s="3"/>
      <c r="H102" s="3"/>
      <c r="I102" s="3"/>
      <c r="J102" s="3"/>
      <c r="K102" s="3"/>
    </row>
    <row r="103" spans="3:11" ht="18.75">
      <c r="C103" s="3"/>
      <c r="D103" s="3"/>
      <c r="E103" s="3"/>
      <c r="F103" s="3"/>
      <c r="G103" s="3"/>
      <c r="H103" s="3"/>
      <c r="I103" s="3"/>
      <c r="J103" s="3"/>
      <c r="K103" s="3"/>
    </row>
    <row r="104" spans="3:11" ht="18.75">
      <c r="C104" s="3"/>
      <c r="D104" s="3"/>
      <c r="E104" s="3"/>
      <c r="F104" s="3"/>
      <c r="G104" s="3"/>
      <c r="H104" s="3"/>
      <c r="I104" s="3"/>
      <c r="J104" s="3"/>
      <c r="K104" s="3"/>
    </row>
    <row r="105" spans="3:11" ht="18.75">
      <c r="C105" s="3"/>
      <c r="D105" s="3"/>
      <c r="E105" s="3"/>
      <c r="F105" s="3"/>
      <c r="G105" s="3"/>
      <c r="H105" s="3"/>
      <c r="I105" s="3"/>
      <c r="J105" s="3"/>
      <c r="K105" s="3"/>
    </row>
    <row r="106" spans="3:11" ht="18.75">
      <c r="C106" s="3"/>
      <c r="D106" s="3"/>
      <c r="E106" s="3"/>
      <c r="F106" s="3"/>
      <c r="G106" s="3"/>
      <c r="H106" s="3"/>
      <c r="I106" s="3"/>
      <c r="J106" s="3"/>
      <c r="K106" s="3"/>
    </row>
    <row r="107" spans="3:11" ht="18.75">
      <c r="C107" s="3"/>
      <c r="D107" s="3"/>
      <c r="E107" s="3"/>
      <c r="F107" s="3"/>
      <c r="G107" s="3"/>
      <c r="H107" s="3"/>
      <c r="I107" s="3"/>
      <c r="J107" s="3"/>
      <c r="K107" s="3"/>
    </row>
    <row r="108" spans="3:11" ht="18.75">
      <c r="C108" s="3"/>
      <c r="D108" s="3"/>
      <c r="E108" s="3"/>
      <c r="F108" s="3"/>
      <c r="G108" s="3"/>
      <c r="H108" s="3"/>
      <c r="I108" s="3"/>
      <c r="J108" s="3"/>
      <c r="K108" s="3"/>
    </row>
    <row r="109" spans="3:11" ht="18.75">
      <c r="C109" s="3"/>
      <c r="D109" s="3"/>
      <c r="E109" s="3"/>
      <c r="F109" s="3"/>
      <c r="G109" s="3"/>
      <c r="H109" s="3"/>
      <c r="I109" s="3"/>
      <c r="J109" s="3"/>
      <c r="K109" s="3"/>
    </row>
    <row r="110" spans="3:11" ht="18.75">
      <c r="C110" s="3"/>
      <c r="D110" s="3"/>
      <c r="E110" s="3"/>
      <c r="F110" s="3"/>
      <c r="G110" s="3"/>
      <c r="H110" s="3"/>
      <c r="I110" s="3"/>
      <c r="J110" s="3"/>
      <c r="K110" s="3"/>
    </row>
    <row r="111" spans="3:11" ht="18.75">
      <c r="C111" s="3"/>
      <c r="D111" s="3"/>
      <c r="E111" s="3"/>
      <c r="F111" s="3"/>
      <c r="G111" s="3"/>
      <c r="H111" s="3"/>
      <c r="I111" s="3"/>
      <c r="J111" s="3"/>
      <c r="K111" s="3"/>
    </row>
    <row r="112" spans="3:11" ht="18.75">
      <c r="C112" s="3"/>
      <c r="D112" s="3"/>
      <c r="E112" s="3"/>
      <c r="F112" s="3"/>
      <c r="G112" s="3"/>
      <c r="H112" s="3"/>
      <c r="I112" s="3"/>
      <c r="J112" s="3"/>
      <c r="K112" s="3"/>
    </row>
    <row r="113" spans="3:11" ht="18.75">
      <c r="C113" s="3"/>
      <c r="D113" s="3"/>
      <c r="E113" s="3"/>
      <c r="F113" s="3"/>
      <c r="G113" s="3"/>
      <c r="H113" s="3"/>
      <c r="I113" s="3"/>
      <c r="J113" s="3"/>
      <c r="K113" s="3"/>
    </row>
    <row r="114" spans="3:11" ht="18.75">
      <c r="C114" s="3"/>
      <c r="D114" s="3"/>
      <c r="E114" s="3"/>
      <c r="F114" s="3"/>
      <c r="G114" s="3"/>
      <c r="H114" s="3"/>
      <c r="I114" s="3"/>
      <c r="J114" s="3"/>
      <c r="K114" s="3"/>
    </row>
    <row r="115" spans="3:11" ht="18.75">
      <c r="C115" s="3"/>
      <c r="D115" s="3"/>
      <c r="E115" s="3"/>
      <c r="F115" s="3"/>
      <c r="G115" s="3"/>
      <c r="H115" s="3"/>
      <c r="I115" s="3"/>
      <c r="J115" s="3"/>
      <c r="K115" s="3"/>
    </row>
    <row r="116" spans="3:11" ht="18.75">
      <c r="C116" s="3"/>
      <c r="D116" s="3"/>
      <c r="E116" s="3"/>
      <c r="F116" s="3"/>
      <c r="G116" s="3"/>
      <c r="H116" s="3"/>
      <c r="I116" s="3"/>
      <c r="J116" s="3"/>
      <c r="K116" s="3"/>
    </row>
    <row r="117" spans="3:11" ht="18.75">
      <c r="C117" s="3"/>
      <c r="D117" s="3"/>
      <c r="E117" s="3"/>
      <c r="F117" s="3"/>
      <c r="G117" s="3"/>
      <c r="H117" s="3"/>
      <c r="I117" s="3"/>
      <c r="J117" s="3"/>
      <c r="K117" s="3"/>
    </row>
    <row r="118" spans="3:11" ht="18.75">
      <c r="C118" s="3"/>
      <c r="D118" s="3"/>
      <c r="E118" s="3"/>
      <c r="F118" s="3"/>
      <c r="G118" s="3"/>
      <c r="H118" s="3"/>
      <c r="I118" s="3"/>
      <c r="J118" s="3"/>
      <c r="K118" s="3"/>
    </row>
    <row r="119" spans="3:11" ht="18.75">
      <c r="C119" s="3"/>
      <c r="D119" s="3"/>
      <c r="E119" s="3"/>
      <c r="F119" s="3"/>
      <c r="G119" s="3"/>
      <c r="H119" s="3"/>
      <c r="I119" s="3"/>
      <c r="J119" s="3"/>
      <c r="K119" s="3"/>
    </row>
    <row r="120" spans="3:11" ht="18.75">
      <c r="C120" s="3"/>
      <c r="D120" s="3"/>
      <c r="E120" s="3"/>
      <c r="F120" s="3"/>
      <c r="G120" s="3"/>
      <c r="H120" s="3"/>
      <c r="I120" s="3"/>
      <c r="J120" s="3"/>
      <c r="K120" s="3"/>
    </row>
    <row r="121" spans="3:11" ht="18.75">
      <c r="C121" s="3"/>
      <c r="D121" s="3"/>
      <c r="E121" s="3"/>
      <c r="F121" s="3"/>
      <c r="G121" s="3"/>
      <c r="H121" s="3"/>
      <c r="I121" s="3"/>
      <c r="J121" s="3"/>
      <c r="K121" s="3"/>
    </row>
    <row r="122" spans="3:11" ht="18.75">
      <c r="C122" s="3"/>
      <c r="D122" s="3"/>
      <c r="E122" s="3"/>
      <c r="F122" s="3"/>
      <c r="G122" s="3"/>
      <c r="H122" s="3"/>
      <c r="I122" s="3"/>
      <c r="J122" s="3"/>
      <c r="K122" s="3"/>
    </row>
    <row r="123" spans="3:11" ht="18.75">
      <c r="C123" s="3"/>
      <c r="D123" s="3"/>
      <c r="E123" s="3"/>
      <c r="F123" s="3"/>
      <c r="G123" s="3"/>
      <c r="H123" s="3"/>
      <c r="I123" s="3"/>
      <c r="J123" s="3"/>
      <c r="K123" s="3"/>
    </row>
    <row r="124" spans="3:11" ht="18.75">
      <c r="C124" s="3"/>
      <c r="D124" s="3"/>
      <c r="E124" s="3"/>
      <c r="F124" s="3"/>
      <c r="G124" s="3"/>
      <c r="H124" s="3"/>
      <c r="I124" s="3"/>
      <c r="J124" s="3"/>
      <c r="K124" s="3"/>
    </row>
    <row r="125" spans="3:11" ht="18.75">
      <c r="C125" s="3"/>
      <c r="D125" s="3"/>
      <c r="E125" s="3"/>
      <c r="F125" s="3"/>
      <c r="G125" s="3"/>
      <c r="H125" s="3"/>
      <c r="I125" s="3"/>
      <c r="J125" s="3"/>
      <c r="K125" s="3"/>
    </row>
    <row r="126" spans="3:11" ht="18.75">
      <c r="C126" s="3"/>
      <c r="D126" s="3"/>
      <c r="E126" s="3"/>
      <c r="F126" s="3"/>
      <c r="G126" s="3"/>
      <c r="H126" s="3"/>
      <c r="I126" s="3"/>
      <c r="J126" s="3"/>
      <c r="K126" s="3"/>
    </row>
    <row r="127" spans="3:11" ht="18.75">
      <c r="C127" s="3"/>
      <c r="D127" s="3"/>
      <c r="E127" s="3"/>
      <c r="F127" s="3"/>
      <c r="G127" s="3"/>
      <c r="H127" s="3"/>
      <c r="I127" s="3"/>
      <c r="J127" s="3"/>
      <c r="K127" s="3"/>
    </row>
    <row r="128" spans="3:11" ht="18.75">
      <c r="C128" s="3"/>
      <c r="D128" s="3"/>
      <c r="E128" s="3"/>
      <c r="F128" s="3"/>
      <c r="G128" s="3"/>
      <c r="H128" s="3"/>
      <c r="I128" s="3"/>
      <c r="J128" s="3"/>
      <c r="K128" s="3"/>
    </row>
    <row r="129" spans="3:11" ht="18.75">
      <c r="C129" s="3"/>
      <c r="D129" s="3"/>
      <c r="E129" s="3"/>
      <c r="F129" s="3"/>
      <c r="G129" s="3"/>
      <c r="H129" s="3"/>
      <c r="I129" s="3"/>
      <c r="J129" s="3"/>
      <c r="K129" s="3"/>
    </row>
    <row r="130" spans="3:11" ht="18.75">
      <c r="C130" s="3"/>
      <c r="D130" s="3"/>
      <c r="E130" s="3"/>
      <c r="F130" s="3"/>
      <c r="G130" s="3"/>
      <c r="H130" s="3"/>
      <c r="I130" s="3"/>
      <c r="J130" s="3"/>
      <c r="K130" s="3"/>
    </row>
    <row r="131" spans="3:11" ht="18.75">
      <c r="C131" s="3"/>
      <c r="D131" s="3"/>
      <c r="E131" s="3"/>
      <c r="F131" s="3"/>
      <c r="G131" s="3"/>
      <c r="H131" s="3"/>
      <c r="I131" s="3"/>
      <c r="J131" s="3"/>
      <c r="K131" s="3"/>
    </row>
  </sheetData>
  <mergeCells count="11">
    <mergeCell ref="S6:T7"/>
    <mergeCell ref="A5:B7"/>
    <mergeCell ref="C5:D7"/>
    <mergeCell ref="E5:T5"/>
    <mergeCell ref="E6:F7"/>
    <mergeCell ref="G6:H7"/>
    <mergeCell ref="I6:J7"/>
    <mergeCell ref="K6:L7"/>
    <mergeCell ref="M6:N7"/>
    <mergeCell ref="O6:P7"/>
    <mergeCell ref="Q6:R7"/>
  </mergeCells>
  <pageMargins left="0.51181102362204722" right="0.31496062992125984" top="0.59055118110236227" bottom="0.31496062992125984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V26"/>
  <sheetViews>
    <sheetView showGridLines="0" tabSelected="1" defaultGridColor="0" colorId="12" workbookViewId="0">
      <selection activeCell="X12" sqref="X12"/>
    </sheetView>
  </sheetViews>
  <sheetFormatPr defaultRowHeight="15.75"/>
  <cols>
    <col min="1" max="1" width="3.6640625" style="1" customWidth="1"/>
    <col min="2" max="2" width="25.1640625" style="1" customWidth="1"/>
    <col min="3" max="3" width="12" style="1" customWidth="1"/>
    <col min="4" max="4" width="2.6640625" style="1" customWidth="1"/>
    <col min="5" max="5" width="11" style="1" customWidth="1"/>
    <col min="6" max="6" width="6.1640625" style="1" customWidth="1"/>
    <col min="7" max="7" width="9.83203125" style="1" customWidth="1"/>
    <col min="8" max="8" width="3.33203125" style="1" customWidth="1"/>
    <col min="9" max="9" width="9.5" style="1" customWidth="1"/>
    <col min="10" max="10" width="3.1640625" style="1" customWidth="1"/>
    <col min="11" max="11" width="11" style="1" customWidth="1"/>
    <col min="12" max="12" width="3" style="1" customWidth="1"/>
    <col min="13" max="13" width="10.5" style="1" customWidth="1"/>
    <col min="14" max="14" width="2.5" style="1" customWidth="1"/>
    <col min="15" max="15" width="10.83203125" style="1" customWidth="1"/>
    <col min="16" max="16" width="2.83203125" style="1" customWidth="1"/>
    <col min="17" max="17" width="10.33203125" style="1" customWidth="1"/>
    <col min="18" max="18" width="3.6640625" style="1" customWidth="1"/>
    <col min="19" max="19" width="9.5" style="1" customWidth="1"/>
    <col min="20" max="20" width="5" style="1" customWidth="1"/>
    <col min="21" max="21" width="4.1640625" style="1" customWidth="1"/>
    <col min="22" max="16384" width="9.33203125" style="1"/>
  </cols>
  <sheetData>
    <row r="1" spans="1:22" ht="24" customHeight="1">
      <c r="V1" s="24"/>
    </row>
    <row r="2" spans="1:22" ht="21" customHeight="1">
      <c r="B2" s="2" t="s">
        <v>29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2" s="3" customFormat="1" ht="21" customHeight="1">
      <c r="B3" s="2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"/>
    </row>
    <row r="4" spans="1:22" s="3" customFormat="1" ht="5.0999999999999996" customHeight="1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2"/>
    </row>
    <row r="5" spans="1:22" s="17" customFormat="1" ht="24" customHeight="1">
      <c r="A5" s="60" t="s">
        <v>24</v>
      </c>
      <c r="B5" s="50"/>
      <c r="C5" s="53" t="s">
        <v>25</v>
      </c>
      <c r="D5" s="50"/>
      <c r="E5" s="56" t="s">
        <v>6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2" s="17" customFormat="1" ht="24" customHeight="1">
      <c r="A6" s="48"/>
      <c r="B6" s="51"/>
      <c r="C6" s="54"/>
      <c r="D6" s="51"/>
      <c r="E6" s="53" t="s">
        <v>11</v>
      </c>
      <c r="F6" s="50"/>
      <c r="G6" s="58" t="s">
        <v>0</v>
      </c>
      <c r="H6" s="50"/>
      <c r="I6" s="58" t="s">
        <v>1</v>
      </c>
      <c r="J6" s="50"/>
      <c r="K6" s="58" t="s">
        <v>2</v>
      </c>
      <c r="L6" s="50"/>
      <c r="M6" s="58" t="s">
        <v>3</v>
      </c>
      <c r="N6" s="50"/>
      <c r="O6" s="58" t="s">
        <v>4</v>
      </c>
      <c r="P6" s="50"/>
      <c r="Q6" s="58" t="s">
        <v>5</v>
      </c>
      <c r="R6" s="50"/>
      <c r="S6" s="48" t="s">
        <v>27</v>
      </c>
      <c r="T6" s="61"/>
    </row>
    <row r="7" spans="1:22" s="17" customFormat="1" ht="24" customHeight="1">
      <c r="A7" s="49"/>
      <c r="B7" s="52"/>
      <c r="C7" s="55"/>
      <c r="D7" s="52"/>
      <c r="E7" s="55"/>
      <c r="F7" s="52"/>
      <c r="G7" s="59"/>
      <c r="H7" s="52"/>
      <c r="I7" s="59"/>
      <c r="J7" s="52"/>
      <c r="K7" s="59"/>
      <c r="L7" s="52"/>
      <c r="M7" s="59"/>
      <c r="N7" s="52"/>
      <c r="O7" s="59"/>
      <c r="P7" s="52"/>
      <c r="Q7" s="59"/>
      <c r="R7" s="52"/>
      <c r="S7" s="49"/>
      <c r="T7" s="62"/>
    </row>
    <row r="8" spans="1:22" s="3" customFormat="1" ht="5.0999999999999996" customHeight="1">
      <c r="A8" s="63"/>
      <c r="B8" s="14"/>
      <c r="C8" s="25"/>
      <c r="D8" s="4"/>
      <c r="E8" s="4"/>
      <c r="F8" s="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4"/>
      <c r="T8" s="6"/>
    </row>
    <row r="9" spans="1:22" ht="27" customHeight="1">
      <c r="A9" s="64" t="s">
        <v>8</v>
      </c>
      <c r="B9" s="18"/>
      <c r="C9" s="36">
        <v>47695</v>
      </c>
      <c r="D9" s="27"/>
      <c r="E9" s="39">
        <v>1643</v>
      </c>
      <c r="F9" s="27"/>
      <c r="G9" s="39">
        <v>8646</v>
      </c>
      <c r="H9" s="27"/>
      <c r="I9" s="39">
        <v>6205</v>
      </c>
      <c r="J9" s="27"/>
      <c r="K9" s="39">
        <v>14601</v>
      </c>
      <c r="L9" s="27"/>
      <c r="M9" s="39">
        <v>11405</v>
      </c>
      <c r="N9" s="27"/>
      <c r="O9" s="39">
        <v>2903</v>
      </c>
      <c r="P9" s="27"/>
      <c r="Q9" s="39">
        <v>2008</v>
      </c>
      <c r="R9" s="27"/>
      <c r="S9" s="39">
        <v>284</v>
      </c>
      <c r="T9" s="65"/>
      <c r="U9" s="7"/>
    </row>
    <row r="10" spans="1:22" ht="24" customHeight="1">
      <c r="A10" s="69"/>
      <c r="B10" s="16" t="s">
        <v>23</v>
      </c>
      <c r="C10" s="37">
        <v>7173</v>
      </c>
      <c r="D10" s="28"/>
      <c r="E10" s="35">
        <v>257</v>
      </c>
      <c r="F10" s="28"/>
      <c r="G10" s="35">
        <v>1294</v>
      </c>
      <c r="H10" s="28"/>
      <c r="I10" s="35">
        <v>986</v>
      </c>
      <c r="J10" s="28"/>
      <c r="K10" s="35">
        <v>2203</v>
      </c>
      <c r="L10" s="28"/>
      <c r="M10" s="35">
        <v>1641</v>
      </c>
      <c r="N10" s="28"/>
      <c r="O10" s="35">
        <v>437</v>
      </c>
      <c r="P10" s="28"/>
      <c r="Q10" s="35">
        <v>302</v>
      </c>
      <c r="R10" s="28"/>
      <c r="S10" s="35">
        <v>53</v>
      </c>
      <c r="T10" s="8"/>
    </row>
    <row r="11" spans="1:22" s="8" customFormat="1" ht="24" customHeight="1">
      <c r="B11" s="16" t="s">
        <v>12</v>
      </c>
      <c r="C11" s="37">
        <v>2808</v>
      </c>
      <c r="D11" s="28"/>
      <c r="E11" s="35">
        <v>95</v>
      </c>
      <c r="F11" s="28"/>
      <c r="G11" s="35">
        <v>555</v>
      </c>
      <c r="H11" s="28"/>
      <c r="I11" s="35">
        <v>495</v>
      </c>
      <c r="J11" s="28"/>
      <c r="K11" s="35">
        <v>708</v>
      </c>
      <c r="L11" s="28"/>
      <c r="M11" s="35">
        <v>680</v>
      </c>
      <c r="N11" s="28"/>
      <c r="O11" s="35">
        <v>159</v>
      </c>
      <c r="P11" s="28"/>
      <c r="Q11" s="35">
        <v>97</v>
      </c>
      <c r="R11" s="28"/>
      <c r="S11" s="35">
        <v>19</v>
      </c>
    </row>
    <row r="12" spans="1:22" s="8" customFormat="1" ht="24" customHeight="1">
      <c r="B12" s="16" t="s">
        <v>13</v>
      </c>
      <c r="C12" s="37">
        <v>2864</v>
      </c>
      <c r="D12" s="28"/>
      <c r="E12" s="35">
        <v>86</v>
      </c>
      <c r="F12" s="28"/>
      <c r="G12" s="35">
        <v>509</v>
      </c>
      <c r="H12" s="28"/>
      <c r="I12" s="35">
        <v>382</v>
      </c>
      <c r="J12" s="28"/>
      <c r="K12" s="35">
        <v>900</v>
      </c>
      <c r="L12" s="28"/>
      <c r="M12" s="35">
        <v>717</v>
      </c>
      <c r="N12" s="28"/>
      <c r="O12" s="35">
        <v>143</v>
      </c>
      <c r="P12" s="28"/>
      <c r="Q12" s="35">
        <v>119</v>
      </c>
      <c r="R12" s="28"/>
      <c r="S12" s="35">
        <v>8</v>
      </c>
    </row>
    <row r="13" spans="1:22" s="9" customFormat="1" ht="24" customHeight="1">
      <c r="A13" s="8"/>
      <c r="B13" s="16" t="s">
        <v>14</v>
      </c>
      <c r="C13" s="37">
        <v>2790</v>
      </c>
      <c r="D13" s="28"/>
      <c r="E13" s="35">
        <v>81</v>
      </c>
      <c r="F13" s="28"/>
      <c r="G13" s="35">
        <v>439</v>
      </c>
      <c r="H13" s="28"/>
      <c r="I13" s="35">
        <v>378</v>
      </c>
      <c r="J13" s="28"/>
      <c r="K13" s="35">
        <v>845</v>
      </c>
      <c r="L13" s="28"/>
      <c r="M13" s="35">
        <v>711</v>
      </c>
      <c r="N13" s="28"/>
      <c r="O13" s="35">
        <v>200</v>
      </c>
      <c r="P13" s="28"/>
      <c r="Q13" s="35">
        <v>126</v>
      </c>
      <c r="R13" s="28"/>
      <c r="S13" s="35">
        <v>10</v>
      </c>
      <c r="T13" s="8"/>
    </row>
    <row r="14" spans="1:22" s="9" customFormat="1" ht="24" customHeight="1">
      <c r="A14" s="8"/>
      <c r="B14" s="16" t="s">
        <v>15</v>
      </c>
      <c r="C14" s="37">
        <v>3380</v>
      </c>
      <c r="D14" s="28"/>
      <c r="E14" s="35">
        <v>83</v>
      </c>
      <c r="F14" s="28"/>
      <c r="G14" s="35">
        <v>770</v>
      </c>
      <c r="H14" s="28"/>
      <c r="I14" s="35">
        <v>456</v>
      </c>
      <c r="J14" s="28"/>
      <c r="K14" s="35">
        <v>1092</v>
      </c>
      <c r="L14" s="28"/>
      <c r="M14" s="35">
        <v>678</v>
      </c>
      <c r="N14" s="28"/>
      <c r="O14" s="35">
        <v>166</v>
      </c>
      <c r="P14" s="28"/>
      <c r="Q14" s="35">
        <v>114</v>
      </c>
      <c r="R14" s="28"/>
      <c r="S14" s="35">
        <v>21</v>
      </c>
      <c r="T14" s="8"/>
    </row>
    <row r="15" spans="1:22" s="9" customFormat="1" ht="24" customHeight="1">
      <c r="A15" s="8"/>
      <c r="B15" s="16" t="s">
        <v>16</v>
      </c>
      <c r="C15" s="37">
        <v>3716</v>
      </c>
      <c r="D15" s="28"/>
      <c r="E15" s="35">
        <v>108</v>
      </c>
      <c r="F15" s="28"/>
      <c r="G15" s="35">
        <v>720</v>
      </c>
      <c r="H15" s="28"/>
      <c r="I15" s="35">
        <v>447</v>
      </c>
      <c r="J15" s="28"/>
      <c r="K15" s="35">
        <v>1220</v>
      </c>
      <c r="L15" s="28"/>
      <c r="M15" s="35">
        <v>876</v>
      </c>
      <c r="N15" s="28"/>
      <c r="O15" s="35">
        <v>190</v>
      </c>
      <c r="P15" s="28"/>
      <c r="Q15" s="35">
        <v>133</v>
      </c>
      <c r="R15" s="28"/>
      <c r="S15" s="35">
        <v>22</v>
      </c>
      <c r="T15" s="8"/>
    </row>
    <row r="16" spans="1:22" s="9" customFormat="1" ht="24" customHeight="1">
      <c r="A16" s="8"/>
      <c r="B16" s="16" t="s">
        <v>17</v>
      </c>
      <c r="C16" s="37">
        <v>3758</v>
      </c>
      <c r="D16" s="28"/>
      <c r="E16" s="35">
        <v>156</v>
      </c>
      <c r="F16" s="28"/>
      <c r="G16" s="35">
        <v>772</v>
      </c>
      <c r="H16" s="28"/>
      <c r="I16" s="35">
        <v>551</v>
      </c>
      <c r="J16" s="28"/>
      <c r="K16" s="35">
        <v>1114</v>
      </c>
      <c r="L16" s="28"/>
      <c r="M16" s="35">
        <v>905</v>
      </c>
      <c r="N16" s="28"/>
      <c r="O16" s="35">
        <v>157</v>
      </c>
      <c r="P16" s="28"/>
      <c r="Q16" s="35">
        <v>90</v>
      </c>
      <c r="R16" s="28"/>
      <c r="S16" s="35">
        <v>13</v>
      </c>
      <c r="T16" s="8"/>
    </row>
    <row r="17" spans="1:20" s="9" customFormat="1" ht="24" customHeight="1">
      <c r="A17" s="8"/>
      <c r="B17" s="16" t="s">
        <v>18</v>
      </c>
      <c r="C17" s="37">
        <v>4737</v>
      </c>
      <c r="D17" s="28"/>
      <c r="E17" s="35">
        <v>145</v>
      </c>
      <c r="F17" s="28"/>
      <c r="G17" s="35">
        <v>829</v>
      </c>
      <c r="H17" s="28"/>
      <c r="I17" s="35">
        <v>601</v>
      </c>
      <c r="J17" s="28"/>
      <c r="K17" s="35">
        <v>1594</v>
      </c>
      <c r="L17" s="28"/>
      <c r="M17" s="35">
        <v>1120</v>
      </c>
      <c r="N17" s="28"/>
      <c r="O17" s="35">
        <v>254</v>
      </c>
      <c r="P17" s="28"/>
      <c r="Q17" s="35">
        <v>172</v>
      </c>
      <c r="R17" s="28"/>
      <c r="S17" s="35">
        <v>22</v>
      </c>
      <c r="T17" s="8"/>
    </row>
    <row r="18" spans="1:20" s="9" customFormat="1" ht="24" customHeight="1">
      <c r="A18" s="8"/>
      <c r="B18" s="16" t="s">
        <v>19</v>
      </c>
      <c r="C18" s="37">
        <v>4276</v>
      </c>
      <c r="D18" s="28"/>
      <c r="E18" s="35">
        <v>162</v>
      </c>
      <c r="F18" s="28"/>
      <c r="G18" s="35">
        <v>670</v>
      </c>
      <c r="H18" s="28"/>
      <c r="I18" s="35">
        <v>509</v>
      </c>
      <c r="J18" s="28"/>
      <c r="K18" s="35">
        <v>1415</v>
      </c>
      <c r="L18" s="28"/>
      <c r="M18" s="35">
        <v>1051</v>
      </c>
      <c r="N18" s="28"/>
      <c r="O18" s="35">
        <v>243</v>
      </c>
      <c r="P18" s="28"/>
      <c r="Q18" s="35">
        <v>207</v>
      </c>
      <c r="R18" s="28"/>
      <c r="S18" s="35">
        <v>19</v>
      </c>
      <c r="T18" s="8"/>
    </row>
    <row r="19" spans="1:20" s="9" customFormat="1" ht="21" customHeight="1">
      <c r="A19" s="8"/>
      <c r="B19" s="16" t="s">
        <v>20</v>
      </c>
      <c r="C19" s="37">
        <v>3681</v>
      </c>
      <c r="D19" s="28"/>
      <c r="E19" s="35">
        <v>100</v>
      </c>
      <c r="F19" s="28"/>
      <c r="G19" s="35">
        <v>643</v>
      </c>
      <c r="H19" s="28"/>
      <c r="I19" s="35">
        <v>405</v>
      </c>
      <c r="J19" s="28"/>
      <c r="K19" s="35">
        <v>1094</v>
      </c>
      <c r="L19" s="28"/>
      <c r="M19" s="35">
        <v>884</v>
      </c>
      <c r="N19" s="28"/>
      <c r="O19" s="35">
        <v>340</v>
      </c>
      <c r="P19" s="28"/>
      <c r="Q19" s="35">
        <v>183</v>
      </c>
      <c r="R19" s="28"/>
      <c r="S19" s="35">
        <v>32</v>
      </c>
      <c r="T19" s="8"/>
    </row>
    <row r="20" spans="1:20" s="9" customFormat="1" ht="21" customHeight="1">
      <c r="A20" s="8"/>
      <c r="B20" s="16" t="s">
        <v>22</v>
      </c>
      <c r="C20" s="37">
        <v>2866</v>
      </c>
      <c r="D20" s="28"/>
      <c r="E20" s="35">
        <v>151</v>
      </c>
      <c r="F20" s="28"/>
      <c r="G20" s="35">
        <v>457</v>
      </c>
      <c r="H20" s="28"/>
      <c r="I20" s="35">
        <v>317</v>
      </c>
      <c r="J20" s="28"/>
      <c r="K20" s="35">
        <v>824</v>
      </c>
      <c r="L20" s="28"/>
      <c r="M20" s="35">
        <v>695</v>
      </c>
      <c r="N20" s="28"/>
      <c r="O20" s="35">
        <v>230</v>
      </c>
      <c r="P20" s="28"/>
      <c r="Q20" s="35">
        <v>166</v>
      </c>
      <c r="R20" s="28"/>
      <c r="S20" s="35">
        <v>26</v>
      </c>
      <c r="T20" s="8"/>
    </row>
    <row r="21" spans="1:20" s="9" customFormat="1" ht="21" customHeight="1">
      <c r="A21" s="8"/>
      <c r="B21" s="16" t="s">
        <v>21</v>
      </c>
      <c r="C21" s="37">
        <v>1846</v>
      </c>
      <c r="D21" s="28"/>
      <c r="E21" s="35">
        <v>105</v>
      </c>
      <c r="F21" s="28"/>
      <c r="G21" s="35">
        <v>301</v>
      </c>
      <c r="H21" s="28"/>
      <c r="I21" s="35">
        <v>231</v>
      </c>
      <c r="J21" s="28"/>
      <c r="K21" s="35">
        <v>480</v>
      </c>
      <c r="L21" s="28"/>
      <c r="M21" s="35">
        <v>479</v>
      </c>
      <c r="N21" s="28"/>
      <c r="O21" s="35">
        <v>156</v>
      </c>
      <c r="P21" s="28"/>
      <c r="Q21" s="35">
        <v>86</v>
      </c>
      <c r="R21" s="28"/>
      <c r="S21" s="35">
        <v>8</v>
      </c>
      <c r="T21" s="8"/>
    </row>
    <row r="22" spans="1:20" s="9" customFormat="1" ht="21" customHeight="1">
      <c r="A22" s="70"/>
      <c r="B22" s="26" t="s">
        <v>28</v>
      </c>
      <c r="C22" s="38">
        <v>3800</v>
      </c>
      <c r="D22" s="29"/>
      <c r="E22" s="40">
        <v>114</v>
      </c>
      <c r="F22" s="29"/>
      <c r="G22" s="40">
        <v>687</v>
      </c>
      <c r="H22" s="29"/>
      <c r="I22" s="40">
        <v>447</v>
      </c>
      <c r="J22" s="29"/>
      <c r="K22" s="40">
        <v>1112</v>
      </c>
      <c r="L22" s="29"/>
      <c r="M22" s="40">
        <v>968</v>
      </c>
      <c r="N22" s="29"/>
      <c r="O22" s="40">
        <v>228</v>
      </c>
      <c r="P22" s="29"/>
      <c r="Q22" s="40">
        <v>213</v>
      </c>
      <c r="R22" s="29"/>
      <c r="S22" s="40">
        <v>31</v>
      </c>
      <c r="T22" s="68"/>
    </row>
    <row r="23" spans="1:20" ht="21" customHeight="1">
      <c r="C23" s="6"/>
      <c r="D23" s="6"/>
      <c r="E23" s="6"/>
      <c r="F23" s="6"/>
      <c r="G23" s="6"/>
      <c r="H23" s="6"/>
      <c r="I23" s="6"/>
      <c r="J23" s="6"/>
      <c r="K23" s="6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21" customHeight="1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20" ht="24.75" customHeight="1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20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</sheetData>
  <mergeCells count="11">
    <mergeCell ref="S6:T7"/>
    <mergeCell ref="A5:B7"/>
    <mergeCell ref="C5:D7"/>
    <mergeCell ref="E5:T5"/>
    <mergeCell ref="E6:F7"/>
    <mergeCell ref="G6:H7"/>
    <mergeCell ref="I6:J7"/>
    <mergeCell ref="K6:L7"/>
    <mergeCell ref="M6:N7"/>
    <mergeCell ref="O6:P7"/>
    <mergeCell ref="Q6:R7"/>
  </mergeCells>
  <pageMargins left="0.51181102362204722" right="0.31496062992125984" top="0.59055118110236227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2:W41"/>
  <sheetViews>
    <sheetView showGridLines="0" defaultGridColor="0" topLeftCell="A13" colorId="12" zoomScaleNormal="100" workbookViewId="0">
      <selection activeCell="T26" sqref="T26"/>
    </sheetView>
  </sheetViews>
  <sheetFormatPr defaultRowHeight="15.75"/>
  <cols>
    <col min="1" max="1" width="3.6640625" style="1" customWidth="1"/>
    <col min="2" max="2" width="24.6640625" style="1" customWidth="1"/>
    <col min="3" max="3" width="10.5" style="1" customWidth="1"/>
    <col min="4" max="4" width="2.83203125" style="1" customWidth="1"/>
    <col min="5" max="5" width="11.83203125" style="1" customWidth="1"/>
    <col min="6" max="6" width="5.33203125" style="1" customWidth="1"/>
    <col min="7" max="7" width="9.83203125" style="1" customWidth="1"/>
    <col min="8" max="8" width="3.33203125" style="1" customWidth="1"/>
    <col min="9" max="9" width="9.83203125" style="1" customWidth="1"/>
    <col min="10" max="10" width="3.33203125" style="1" customWidth="1"/>
    <col min="11" max="11" width="10.5" style="1" customWidth="1"/>
    <col min="12" max="12" width="2.83203125" style="1" customWidth="1"/>
    <col min="13" max="13" width="11.5" style="1" customWidth="1"/>
    <col min="14" max="14" width="2.5" style="1" customWidth="1"/>
    <col min="15" max="15" width="9.1640625" style="1" customWidth="1"/>
    <col min="16" max="16" width="3.83203125" style="1" customWidth="1"/>
    <col min="17" max="17" width="9.1640625" style="1" customWidth="1"/>
    <col min="18" max="18" width="4" style="1" customWidth="1"/>
    <col min="19" max="19" width="12.1640625" style="1" customWidth="1"/>
    <col min="20" max="20" width="10.6640625" style="1" customWidth="1"/>
    <col min="21" max="21" width="12.83203125" style="1" hidden="1" customWidth="1"/>
    <col min="22" max="16384" width="9.33203125" style="1"/>
  </cols>
  <sheetData>
    <row r="2" spans="1:23" ht="24.95" customHeight="1">
      <c r="B2" s="2" t="s">
        <v>29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3" s="3" customFormat="1" ht="24.95" customHeight="1">
      <c r="B3" s="2" t="s">
        <v>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/>
      <c r="S3" s="1"/>
      <c r="T3" s="1"/>
    </row>
    <row r="4" spans="1:23" s="3" customFormat="1" ht="5.0999999999999996" customHeight="1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2"/>
    </row>
    <row r="5" spans="1:23" s="17" customFormat="1" ht="24" customHeight="1">
      <c r="A5" s="60" t="s">
        <v>24</v>
      </c>
      <c r="B5" s="50"/>
      <c r="C5" s="53" t="s">
        <v>25</v>
      </c>
      <c r="D5" s="50"/>
      <c r="E5" s="56" t="s">
        <v>6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3" s="17" customFormat="1" ht="24" customHeight="1">
      <c r="A6" s="48"/>
      <c r="B6" s="51"/>
      <c r="C6" s="54"/>
      <c r="D6" s="51"/>
      <c r="E6" s="53" t="s">
        <v>11</v>
      </c>
      <c r="F6" s="50"/>
      <c r="G6" s="58" t="s">
        <v>0</v>
      </c>
      <c r="H6" s="50"/>
      <c r="I6" s="58" t="s">
        <v>1</v>
      </c>
      <c r="J6" s="50"/>
      <c r="K6" s="58" t="s">
        <v>2</v>
      </c>
      <c r="L6" s="50"/>
      <c r="M6" s="58" t="s">
        <v>3</v>
      </c>
      <c r="N6" s="50"/>
      <c r="O6" s="58" t="s">
        <v>4</v>
      </c>
      <c r="P6" s="50"/>
      <c r="Q6" s="58" t="s">
        <v>5</v>
      </c>
      <c r="R6" s="50"/>
      <c r="S6" s="48" t="s">
        <v>26</v>
      </c>
      <c r="T6" s="61"/>
    </row>
    <row r="7" spans="1:23" s="17" customFormat="1" ht="24" customHeight="1">
      <c r="A7" s="49"/>
      <c r="B7" s="52"/>
      <c r="C7" s="55"/>
      <c r="D7" s="52"/>
      <c r="E7" s="55"/>
      <c r="F7" s="52"/>
      <c r="G7" s="59"/>
      <c r="H7" s="52"/>
      <c r="I7" s="59"/>
      <c r="J7" s="52"/>
      <c r="K7" s="59"/>
      <c r="L7" s="52"/>
      <c r="M7" s="59"/>
      <c r="N7" s="52"/>
      <c r="O7" s="59"/>
      <c r="P7" s="52"/>
      <c r="Q7" s="59"/>
      <c r="R7" s="52"/>
      <c r="S7" s="49"/>
      <c r="T7" s="62"/>
    </row>
    <row r="8" spans="1:23" s="3" customFormat="1" ht="5.0999999999999996" customHeight="1">
      <c r="A8" s="63"/>
      <c r="B8" s="14"/>
      <c r="C8" s="4"/>
      <c r="D8" s="4"/>
      <c r="E8" s="4"/>
      <c r="F8" s="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4"/>
      <c r="T8" s="6"/>
    </row>
    <row r="9" spans="1:23" ht="24" customHeight="1">
      <c r="A9" s="64" t="s">
        <v>9</v>
      </c>
      <c r="B9" s="18"/>
      <c r="C9" s="30">
        <v>48860</v>
      </c>
      <c r="D9" s="27"/>
      <c r="E9" s="30">
        <v>1662</v>
      </c>
      <c r="F9" s="27"/>
      <c r="G9" s="41">
        <v>8885</v>
      </c>
      <c r="H9" s="42"/>
      <c r="I9" s="41">
        <v>6206</v>
      </c>
      <c r="J9" s="27"/>
      <c r="K9" s="30">
        <v>15141</v>
      </c>
      <c r="L9" s="27"/>
      <c r="M9" s="30">
        <v>11682</v>
      </c>
      <c r="N9" s="27"/>
      <c r="O9" s="30">
        <v>3111</v>
      </c>
      <c r="P9" s="27"/>
      <c r="Q9" s="30">
        <v>1896</v>
      </c>
      <c r="R9" s="27"/>
      <c r="S9" s="30">
        <v>277</v>
      </c>
      <c r="T9" s="65"/>
      <c r="U9" s="7"/>
      <c r="V9" s="19"/>
      <c r="W9" s="19"/>
    </row>
    <row r="10" spans="1:23" ht="24" customHeight="1">
      <c r="A10" s="69"/>
      <c r="B10" s="16" t="s">
        <v>23</v>
      </c>
      <c r="C10" s="35">
        <v>7129</v>
      </c>
      <c r="D10" s="28"/>
      <c r="E10" s="35">
        <v>245</v>
      </c>
      <c r="F10" s="28"/>
      <c r="G10" s="43">
        <v>1157</v>
      </c>
      <c r="H10" s="44"/>
      <c r="I10" s="43">
        <v>865</v>
      </c>
      <c r="J10" s="28"/>
      <c r="K10" s="35">
        <v>2212</v>
      </c>
      <c r="L10" s="28"/>
      <c r="M10" s="35">
        <v>1856</v>
      </c>
      <c r="N10" s="28"/>
      <c r="O10" s="35">
        <v>456</v>
      </c>
      <c r="P10" s="28"/>
      <c r="Q10" s="35">
        <v>276</v>
      </c>
      <c r="R10" s="28"/>
      <c r="S10" s="35">
        <v>62</v>
      </c>
      <c r="T10" s="8"/>
    </row>
    <row r="11" spans="1:23" s="8" customFormat="1" ht="24" customHeight="1">
      <c r="B11" s="16" t="s">
        <v>12</v>
      </c>
      <c r="C11" s="31">
        <v>3125</v>
      </c>
      <c r="D11" s="28"/>
      <c r="E11" s="31">
        <v>83</v>
      </c>
      <c r="F11" s="28"/>
      <c r="G11" s="35">
        <v>488</v>
      </c>
      <c r="H11" s="28"/>
      <c r="I11" s="31">
        <v>469</v>
      </c>
      <c r="J11" s="28"/>
      <c r="K11" s="35">
        <v>901</v>
      </c>
      <c r="L11" s="28"/>
      <c r="M11" s="35">
        <v>796</v>
      </c>
      <c r="N11" s="28"/>
      <c r="O11" s="35">
        <v>236</v>
      </c>
      <c r="P11" s="28"/>
      <c r="Q11" s="31">
        <v>132</v>
      </c>
      <c r="R11" s="28"/>
      <c r="S11" s="35">
        <v>20</v>
      </c>
    </row>
    <row r="12" spans="1:23" s="8" customFormat="1" ht="24" customHeight="1">
      <c r="B12" s="16" t="s">
        <v>13</v>
      </c>
      <c r="C12" s="31">
        <v>2391</v>
      </c>
      <c r="D12" s="28"/>
      <c r="E12" s="31">
        <v>77</v>
      </c>
      <c r="F12" s="28"/>
      <c r="G12" s="31">
        <v>463</v>
      </c>
      <c r="H12" s="28"/>
      <c r="I12" s="31">
        <v>338</v>
      </c>
      <c r="J12" s="28"/>
      <c r="K12" s="31">
        <v>704</v>
      </c>
      <c r="L12" s="28"/>
      <c r="M12" s="31">
        <v>554</v>
      </c>
      <c r="N12" s="28"/>
      <c r="O12" s="31">
        <v>164</v>
      </c>
      <c r="P12" s="28"/>
      <c r="Q12" s="31">
        <v>87</v>
      </c>
      <c r="R12" s="28"/>
      <c r="S12" s="34">
        <v>4</v>
      </c>
    </row>
    <row r="13" spans="1:23" s="9" customFormat="1" ht="24" customHeight="1">
      <c r="A13" s="8"/>
      <c r="B13" s="16" t="s">
        <v>14</v>
      </c>
      <c r="C13" s="31">
        <v>2967</v>
      </c>
      <c r="D13" s="28"/>
      <c r="E13" s="31">
        <v>107</v>
      </c>
      <c r="F13" s="28"/>
      <c r="G13" s="31">
        <v>635</v>
      </c>
      <c r="H13" s="28"/>
      <c r="I13" s="31">
        <v>290</v>
      </c>
      <c r="J13" s="28"/>
      <c r="K13" s="31">
        <v>956</v>
      </c>
      <c r="L13" s="28"/>
      <c r="M13" s="31">
        <v>671</v>
      </c>
      <c r="N13" s="28"/>
      <c r="O13" s="31">
        <v>181</v>
      </c>
      <c r="P13" s="28"/>
      <c r="Q13" s="31">
        <v>113</v>
      </c>
      <c r="R13" s="28"/>
      <c r="S13" s="34">
        <v>14</v>
      </c>
      <c r="T13" s="8"/>
    </row>
    <row r="14" spans="1:23" s="9" customFormat="1" ht="24" customHeight="1">
      <c r="A14" s="8"/>
      <c r="B14" s="16" t="s">
        <v>15</v>
      </c>
      <c r="C14" s="31">
        <v>3718</v>
      </c>
      <c r="D14" s="28"/>
      <c r="E14" s="31">
        <v>130</v>
      </c>
      <c r="F14" s="28"/>
      <c r="G14" s="31">
        <v>588</v>
      </c>
      <c r="H14" s="28"/>
      <c r="I14" s="31">
        <v>486</v>
      </c>
      <c r="J14" s="28"/>
      <c r="K14" s="31">
        <v>1247</v>
      </c>
      <c r="L14" s="28"/>
      <c r="M14" s="31">
        <v>864</v>
      </c>
      <c r="N14" s="28"/>
      <c r="O14" s="31">
        <v>240</v>
      </c>
      <c r="P14" s="28"/>
      <c r="Q14" s="31">
        <v>145</v>
      </c>
      <c r="R14" s="28"/>
      <c r="S14" s="34">
        <v>18</v>
      </c>
      <c r="T14" s="8"/>
    </row>
    <row r="15" spans="1:23" s="9" customFormat="1" ht="24" customHeight="1">
      <c r="A15" s="8"/>
      <c r="B15" s="16" t="s">
        <v>16</v>
      </c>
      <c r="C15" s="31">
        <v>4384</v>
      </c>
      <c r="D15" s="28"/>
      <c r="E15" s="31">
        <v>139</v>
      </c>
      <c r="F15" s="28"/>
      <c r="G15" s="31">
        <v>810</v>
      </c>
      <c r="H15" s="28"/>
      <c r="I15" s="31">
        <v>561</v>
      </c>
      <c r="J15" s="28"/>
      <c r="K15" s="31">
        <v>1403</v>
      </c>
      <c r="L15" s="28"/>
      <c r="M15" s="31">
        <v>1089</v>
      </c>
      <c r="N15" s="28"/>
      <c r="O15" s="31">
        <v>252</v>
      </c>
      <c r="P15" s="28"/>
      <c r="Q15" s="31">
        <v>114</v>
      </c>
      <c r="R15" s="28"/>
      <c r="S15" s="35">
        <v>16</v>
      </c>
      <c r="T15" s="8"/>
    </row>
    <row r="16" spans="1:23" s="9" customFormat="1" ht="24" customHeight="1">
      <c r="A16" s="8"/>
      <c r="B16" s="16" t="s">
        <v>17</v>
      </c>
      <c r="C16" s="31">
        <v>4130</v>
      </c>
      <c r="D16" s="28"/>
      <c r="E16" s="31">
        <v>164</v>
      </c>
      <c r="F16" s="28"/>
      <c r="G16" s="31">
        <v>819</v>
      </c>
      <c r="H16" s="28"/>
      <c r="I16" s="31">
        <v>599</v>
      </c>
      <c r="J16" s="28"/>
      <c r="K16" s="31">
        <v>1274</v>
      </c>
      <c r="L16" s="28"/>
      <c r="M16" s="31">
        <v>925</v>
      </c>
      <c r="N16" s="28"/>
      <c r="O16" s="31">
        <v>203</v>
      </c>
      <c r="P16" s="28"/>
      <c r="Q16" s="31">
        <v>112</v>
      </c>
      <c r="R16" s="28"/>
      <c r="S16" s="34">
        <v>34</v>
      </c>
      <c r="T16" s="8"/>
    </row>
    <row r="17" spans="1:21" s="9" customFormat="1" ht="24" customHeight="1">
      <c r="A17" s="8"/>
      <c r="B17" s="16" t="s">
        <v>18</v>
      </c>
      <c r="C17" s="31">
        <v>4585</v>
      </c>
      <c r="D17" s="28"/>
      <c r="E17" s="31">
        <v>154</v>
      </c>
      <c r="F17" s="28"/>
      <c r="G17" s="31">
        <v>829</v>
      </c>
      <c r="H17" s="28"/>
      <c r="I17" s="31">
        <v>557</v>
      </c>
      <c r="J17" s="28"/>
      <c r="K17" s="31">
        <v>1429</v>
      </c>
      <c r="L17" s="28"/>
      <c r="M17" s="31">
        <v>1091</v>
      </c>
      <c r="N17" s="28"/>
      <c r="O17" s="31">
        <v>324</v>
      </c>
      <c r="P17" s="28"/>
      <c r="Q17" s="31">
        <v>176</v>
      </c>
      <c r="R17" s="28"/>
      <c r="S17" s="34">
        <v>25</v>
      </c>
      <c r="T17" s="8"/>
    </row>
    <row r="18" spans="1:21" s="9" customFormat="1" ht="24" customHeight="1">
      <c r="A18" s="8"/>
      <c r="B18" s="16" t="s">
        <v>19</v>
      </c>
      <c r="C18" s="31">
        <v>4845</v>
      </c>
      <c r="D18" s="28"/>
      <c r="E18" s="31">
        <v>144</v>
      </c>
      <c r="F18" s="28"/>
      <c r="G18" s="31">
        <v>1083</v>
      </c>
      <c r="H18" s="28"/>
      <c r="I18" s="31">
        <v>610</v>
      </c>
      <c r="J18" s="28"/>
      <c r="K18" s="31">
        <v>1537</v>
      </c>
      <c r="L18" s="28"/>
      <c r="M18" s="31">
        <v>968</v>
      </c>
      <c r="N18" s="28"/>
      <c r="O18" s="31">
        <v>282</v>
      </c>
      <c r="P18" s="28"/>
      <c r="Q18" s="31">
        <v>207</v>
      </c>
      <c r="R18" s="28"/>
      <c r="S18" s="34">
        <v>14</v>
      </c>
      <c r="T18" s="8"/>
    </row>
    <row r="19" spans="1:21" s="9" customFormat="1" ht="24" customHeight="1">
      <c r="A19" s="8"/>
      <c r="B19" s="16" t="s">
        <v>20</v>
      </c>
      <c r="C19" s="31">
        <v>3152</v>
      </c>
      <c r="D19" s="28"/>
      <c r="E19" s="31">
        <v>125</v>
      </c>
      <c r="F19" s="28"/>
      <c r="G19" s="31">
        <v>561</v>
      </c>
      <c r="H19" s="28"/>
      <c r="I19" s="31">
        <v>450</v>
      </c>
      <c r="J19" s="28"/>
      <c r="K19" s="31">
        <v>913</v>
      </c>
      <c r="L19" s="28"/>
      <c r="M19" s="31">
        <v>705</v>
      </c>
      <c r="N19" s="28"/>
      <c r="O19" s="31">
        <v>217</v>
      </c>
      <c r="P19" s="28"/>
      <c r="Q19" s="31">
        <v>166</v>
      </c>
      <c r="R19" s="28"/>
      <c r="S19" s="34">
        <v>15</v>
      </c>
      <c r="T19" s="8"/>
    </row>
    <row r="20" spans="1:21" s="9" customFormat="1" ht="24" customHeight="1">
      <c r="A20" s="8"/>
      <c r="B20" s="16" t="s">
        <v>22</v>
      </c>
      <c r="C20" s="31">
        <v>3041</v>
      </c>
      <c r="D20" s="28"/>
      <c r="E20" s="31">
        <v>128</v>
      </c>
      <c r="F20" s="28"/>
      <c r="G20" s="31">
        <v>456</v>
      </c>
      <c r="H20" s="28"/>
      <c r="I20" s="31">
        <v>385</v>
      </c>
      <c r="J20" s="28"/>
      <c r="K20" s="31">
        <v>873</v>
      </c>
      <c r="L20" s="28"/>
      <c r="M20" s="31">
        <v>799</v>
      </c>
      <c r="N20" s="28"/>
      <c r="O20" s="31">
        <v>200</v>
      </c>
      <c r="P20" s="28"/>
      <c r="Q20" s="31">
        <v>182</v>
      </c>
      <c r="R20" s="28"/>
      <c r="S20" s="35">
        <v>18</v>
      </c>
      <c r="T20" s="8"/>
    </row>
    <row r="21" spans="1:21" s="9" customFormat="1" ht="24" customHeight="1">
      <c r="A21" s="8"/>
      <c r="B21" s="16" t="s">
        <v>21</v>
      </c>
      <c r="C21" s="31">
        <v>1477</v>
      </c>
      <c r="D21" s="28"/>
      <c r="E21" s="31">
        <v>67</v>
      </c>
      <c r="F21" s="28"/>
      <c r="G21" s="31">
        <v>301</v>
      </c>
      <c r="H21" s="28"/>
      <c r="I21" s="31">
        <v>183</v>
      </c>
      <c r="J21" s="28"/>
      <c r="K21" s="31">
        <v>385</v>
      </c>
      <c r="L21" s="28"/>
      <c r="M21" s="31">
        <v>379</v>
      </c>
      <c r="N21" s="28"/>
      <c r="O21" s="31">
        <v>109</v>
      </c>
      <c r="P21" s="28"/>
      <c r="Q21" s="31">
        <v>44</v>
      </c>
      <c r="R21" s="28"/>
      <c r="S21" s="31">
        <v>9</v>
      </c>
      <c r="T21" s="8"/>
    </row>
    <row r="22" spans="1:21" s="9" customFormat="1" ht="24" customHeight="1">
      <c r="A22" s="8"/>
      <c r="B22" s="16" t="s">
        <v>28</v>
      </c>
      <c r="C22" s="31">
        <v>3916</v>
      </c>
      <c r="D22" s="28"/>
      <c r="E22" s="31">
        <v>99</v>
      </c>
      <c r="F22" s="28"/>
      <c r="G22" s="31">
        <v>695</v>
      </c>
      <c r="H22" s="28"/>
      <c r="I22" s="31">
        <v>413</v>
      </c>
      <c r="J22" s="28"/>
      <c r="K22" s="31">
        <v>1307</v>
      </c>
      <c r="L22" s="28"/>
      <c r="M22" s="31">
        <v>985</v>
      </c>
      <c r="N22" s="28"/>
      <c r="O22" s="31">
        <v>247</v>
      </c>
      <c r="P22" s="28"/>
      <c r="Q22" s="31">
        <v>142</v>
      </c>
      <c r="R22" s="28"/>
      <c r="S22" s="31">
        <v>28</v>
      </c>
      <c r="T22" s="10"/>
    </row>
    <row r="23" spans="1:21" ht="11.25" customHeight="1">
      <c r="A23" s="21"/>
      <c r="B23" s="22"/>
      <c r="C23" s="11"/>
      <c r="D23" s="11"/>
      <c r="E23" s="21"/>
      <c r="F23" s="11"/>
      <c r="G23" s="11"/>
      <c r="H23" s="11"/>
      <c r="I23" s="21"/>
      <c r="J23" s="11"/>
      <c r="K23" s="11"/>
      <c r="L23" s="21"/>
      <c r="M23" s="21"/>
      <c r="N23" s="21"/>
      <c r="O23" s="11"/>
      <c r="P23" s="21"/>
      <c r="Q23" s="21"/>
      <c r="R23" s="21"/>
      <c r="S23" s="11"/>
      <c r="T23" s="21"/>
    </row>
    <row r="24" spans="1:21" ht="27" customHeight="1">
      <c r="U24" s="20"/>
    </row>
    <row r="25" spans="1:21" ht="20.25" customHeight="1">
      <c r="C25" s="3"/>
      <c r="D25" s="3"/>
      <c r="E25" s="3"/>
      <c r="F25" s="3"/>
      <c r="G25" s="3"/>
      <c r="H25" s="3"/>
      <c r="J25" s="3"/>
      <c r="K25" s="3"/>
      <c r="O25" s="3"/>
    </row>
    <row r="26" spans="1:21" ht="18.75">
      <c r="C26" s="3"/>
      <c r="D26" s="3"/>
      <c r="E26" s="3"/>
      <c r="F26" s="3"/>
      <c r="G26" s="3"/>
      <c r="H26" s="3"/>
      <c r="J26" s="3"/>
      <c r="K26" s="3"/>
      <c r="O26" s="3"/>
      <c r="T26" s="23"/>
    </row>
    <row r="27" spans="1:21" ht="18.75">
      <c r="C27" s="3"/>
      <c r="D27" s="3"/>
      <c r="E27" s="3"/>
      <c r="F27" s="3"/>
      <c r="G27" s="3"/>
      <c r="H27" s="3"/>
      <c r="I27" s="3"/>
      <c r="J27" s="3"/>
      <c r="K27" s="3"/>
    </row>
    <row r="28" spans="1:21" ht="18.75">
      <c r="C28" s="3"/>
      <c r="D28" s="3"/>
      <c r="E28" s="3"/>
      <c r="F28" s="3"/>
      <c r="G28" s="3"/>
      <c r="H28" s="3"/>
      <c r="I28" s="3"/>
      <c r="J28" s="3"/>
      <c r="K28" s="3"/>
    </row>
    <row r="29" spans="1:21" ht="18.75">
      <c r="C29" s="3"/>
      <c r="D29" s="3"/>
      <c r="E29" s="3"/>
      <c r="F29" s="3"/>
      <c r="G29" s="3"/>
      <c r="H29" s="3"/>
      <c r="I29" s="3"/>
      <c r="J29" s="3"/>
      <c r="K29" s="3"/>
    </row>
    <row r="30" spans="1:21" ht="18.75">
      <c r="C30" s="3"/>
      <c r="D30" s="3"/>
      <c r="E30" s="3"/>
      <c r="F30" s="3"/>
      <c r="G30" s="3"/>
      <c r="H30" s="3"/>
      <c r="I30" s="3"/>
      <c r="J30" s="3"/>
      <c r="K30" s="3"/>
    </row>
    <row r="31" spans="1:21" ht="18.75">
      <c r="C31" s="3"/>
      <c r="D31" s="3"/>
      <c r="E31" s="3"/>
      <c r="F31" s="3"/>
      <c r="G31" s="3"/>
      <c r="H31" s="3"/>
      <c r="I31" s="3"/>
      <c r="J31" s="3"/>
      <c r="K31" s="3"/>
    </row>
    <row r="32" spans="1:21" ht="18.75">
      <c r="C32" s="3"/>
      <c r="D32" s="3"/>
      <c r="E32" s="3"/>
      <c r="F32" s="3"/>
      <c r="G32" s="3"/>
      <c r="H32" s="3"/>
      <c r="I32" s="3"/>
      <c r="J32" s="3"/>
      <c r="K32" s="3"/>
    </row>
    <row r="33" spans="3:11" ht="18.75">
      <c r="C33" s="3"/>
      <c r="D33" s="3"/>
      <c r="E33" s="3"/>
      <c r="F33" s="3"/>
      <c r="G33" s="3"/>
      <c r="H33" s="3"/>
      <c r="I33" s="3"/>
      <c r="J33" s="3"/>
      <c r="K33" s="3"/>
    </row>
    <row r="34" spans="3:11" ht="18.75">
      <c r="C34" s="3"/>
      <c r="D34" s="3"/>
      <c r="E34" s="3"/>
      <c r="F34" s="3"/>
      <c r="G34" s="3"/>
      <c r="H34" s="3"/>
      <c r="I34" s="3"/>
      <c r="J34" s="3"/>
      <c r="K34" s="3"/>
    </row>
    <row r="35" spans="3:11" ht="18.75">
      <c r="C35" s="3"/>
      <c r="D35" s="3"/>
      <c r="E35" s="3"/>
      <c r="F35" s="3"/>
      <c r="G35" s="3"/>
      <c r="H35" s="3"/>
      <c r="I35" s="3"/>
      <c r="J35" s="3"/>
      <c r="K35" s="3"/>
    </row>
    <row r="36" spans="3:11" ht="18.75">
      <c r="C36" s="3"/>
      <c r="D36" s="3"/>
      <c r="E36" s="3"/>
      <c r="F36" s="3"/>
      <c r="G36" s="3"/>
      <c r="H36" s="3"/>
      <c r="I36" s="3"/>
      <c r="J36" s="3"/>
      <c r="K36" s="3"/>
    </row>
    <row r="37" spans="3:11" ht="18.75">
      <c r="C37" s="3"/>
      <c r="D37" s="3"/>
      <c r="E37" s="3"/>
      <c r="F37" s="3"/>
      <c r="G37" s="3"/>
      <c r="H37" s="3"/>
      <c r="I37" s="3"/>
      <c r="J37" s="3"/>
      <c r="K37" s="3"/>
    </row>
    <row r="38" spans="3:11" ht="18.75">
      <c r="C38" s="3"/>
      <c r="D38" s="3"/>
      <c r="E38" s="3"/>
      <c r="F38" s="3"/>
      <c r="G38" s="3"/>
      <c r="H38" s="3"/>
      <c r="I38" s="3"/>
      <c r="J38" s="3"/>
      <c r="K38" s="3"/>
    </row>
    <row r="39" spans="3:11" ht="18.75">
      <c r="C39" s="3"/>
      <c r="D39" s="3"/>
      <c r="E39" s="3"/>
      <c r="F39" s="3"/>
      <c r="G39" s="3"/>
      <c r="H39" s="3"/>
      <c r="I39" s="3"/>
      <c r="J39" s="3"/>
      <c r="K39" s="3"/>
    </row>
    <row r="40" spans="3:11" ht="18.75">
      <c r="C40" s="3"/>
      <c r="D40" s="3"/>
      <c r="E40" s="3"/>
      <c r="F40" s="3"/>
      <c r="G40" s="3"/>
      <c r="H40" s="3"/>
      <c r="I40" s="3"/>
      <c r="J40" s="3"/>
      <c r="K40" s="3"/>
    </row>
    <row r="41" spans="3:11" ht="18.75">
      <c r="C41" s="3"/>
      <c r="D41" s="3"/>
      <c r="E41" s="3"/>
      <c r="F41" s="3"/>
      <c r="G41" s="3"/>
      <c r="H41" s="3"/>
      <c r="I41" s="3"/>
      <c r="J41" s="3"/>
      <c r="K41" s="3"/>
    </row>
  </sheetData>
  <mergeCells count="11">
    <mergeCell ref="S6:T7"/>
    <mergeCell ref="A5:B7"/>
    <mergeCell ref="C5:D7"/>
    <mergeCell ref="E5:T5"/>
    <mergeCell ref="E6:F7"/>
    <mergeCell ref="G6:H7"/>
    <mergeCell ref="I6:J7"/>
    <mergeCell ref="K6:L7"/>
    <mergeCell ref="M6:N7"/>
    <mergeCell ref="O6:P7"/>
    <mergeCell ref="Q6:R7"/>
  </mergeCells>
  <pageMargins left="0.51181102362204722" right="0.19685039370078741" top="0.39370078740157483" bottom="0.31496062992125984" header="0.19685039370078741" footer="0.19685039370078741"/>
  <pageSetup paperSize="9" orientation="landscape" r:id="rId1"/>
  <headerFooter alignWithMargins="0"/>
  <colBreaks count="1" manualBreakCount="1">
    <brk id="21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ตาราง 16.3</vt:lpstr>
      <vt:lpstr>ตาราง 16.3(ต่อ1)</vt:lpstr>
      <vt:lpstr>ตาราง 16.3(ต่อ2)</vt:lpstr>
      <vt:lpstr>'ตาราง 16.3(ต่อ2)'!Print_Area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DELL</cp:lastModifiedBy>
  <cp:lastPrinted>2014-12-29T13:28:46Z</cp:lastPrinted>
  <dcterms:created xsi:type="dcterms:W3CDTF">1999-10-22T09:41:25Z</dcterms:created>
  <dcterms:modified xsi:type="dcterms:W3CDTF">2014-12-29T13:29:10Z</dcterms:modified>
</cp:coreProperties>
</file>