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25" yWindow="255" windowWidth="9420" windowHeight="7590" tabRatio="680" firstSheet="1" activeTab="1"/>
  </bookViews>
  <sheets>
    <sheet name="laroux" sheetId="1" state="veryHidden" r:id="rId1"/>
    <sheet name="ตาราง 18.3" sheetId="3619" r:id="rId2"/>
    <sheet name="ตาราง 18.3(ต่อ1)" sheetId="3639" r:id="rId3"/>
    <sheet name="ตาราง 18.3(ต่อ2)" sheetId="3656" r:id="rId4"/>
  </sheets>
  <definedNames>
    <definedName name="_xlnm.Print_Area" localSheetId="1">'ตาราง 18.3'!$A$1:$U$25</definedName>
    <definedName name="_xlnm.Print_Area" localSheetId="2">'ตาราง 18.3(ต่อ1)'!$A$1:$U$25</definedName>
    <definedName name="_xlnm.Print_Area" localSheetId="3">'ตาราง 18.3(ต่อ2)'!$A$1:$T$26</definedName>
  </definedNames>
  <calcPr calcId="144525"/>
</workbook>
</file>

<file path=xl/calcChain.xml><?xml version="1.0" encoding="utf-8"?>
<calcChain xmlns="http://schemas.openxmlformats.org/spreadsheetml/2006/main">
  <c r="X9" i="3639" l="1"/>
  <c r="X26" i="3619"/>
  <c r="AH24" i="3619"/>
  <c r="C27" i="3619"/>
  <c r="E27" i="3619"/>
  <c r="Z27" i="3619" s="1"/>
  <c r="G27" i="3619"/>
  <c r="AA27" i="3619" s="1"/>
  <c r="I27" i="3619"/>
  <c r="AB27" i="3619" s="1"/>
  <c r="K27" i="3619"/>
  <c r="AC27" i="3619" s="1"/>
  <c r="L27" i="3619"/>
  <c r="M27" i="3619"/>
  <c r="N27" i="3619"/>
  <c r="O27" i="3619"/>
  <c r="P27" i="3619"/>
  <c r="Q27" i="3619"/>
  <c r="AF27" i="3619" s="1"/>
  <c r="R27" i="3619"/>
  <c r="S27" i="3619"/>
  <c r="C28" i="3619"/>
  <c r="E28" i="3619"/>
  <c r="Z28" i="3619" s="1"/>
  <c r="G28" i="3619"/>
  <c r="I28" i="3619"/>
  <c r="AB28" i="3619" s="1"/>
  <c r="K28" i="3619"/>
  <c r="AC28" i="3619" s="1"/>
  <c r="L28" i="3619"/>
  <c r="M28" i="3619"/>
  <c r="AD28" i="3619" s="1"/>
  <c r="N28" i="3619"/>
  <c r="O28" i="3619"/>
  <c r="P28" i="3619"/>
  <c r="Q28" i="3619"/>
  <c r="R28" i="3619"/>
  <c r="S28" i="3619"/>
  <c r="AG28" i="3619" s="1"/>
  <c r="C29" i="3619"/>
  <c r="E29" i="3619"/>
  <c r="G29" i="3619"/>
  <c r="I29" i="3619"/>
  <c r="AB29" i="3619" s="1"/>
  <c r="K29" i="3619"/>
  <c r="AC29" i="3619" s="1"/>
  <c r="L29" i="3619"/>
  <c r="M29" i="3619"/>
  <c r="AD29" i="3619" s="1"/>
  <c r="N29" i="3619"/>
  <c r="O29" i="3619"/>
  <c r="P29" i="3619"/>
  <c r="Q29" i="3619"/>
  <c r="R29" i="3619"/>
  <c r="S29" i="3619"/>
  <c r="C30" i="3619"/>
  <c r="E30" i="3619"/>
  <c r="Z30" i="3619" s="1"/>
  <c r="G30" i="3619"/>
  <c r="I30" i="3619"/>
  <c r="K30" i="3619"/>
  <c r="L30" i="3619"/>
  <c r="M30" i="3619"/>
  <c r="AD30" i="3619" s="1"/>
  <c r="N30" i="3619"/>
  <c r="O30" i="3619"/>
  <c r="AE30" i="3619" s="1"/>
  <c r="P30" i="3619"/>
  <c r="Q30" i="3619"/>
  <c r="R30" i="3619"/>
  <c r="S30" i="3619"/>
  <c r="AG30" i="3619" s="1"/>
  <c r="C31" i="3619"/>
  <c r="E31" i="3619"/>
  <c r="G31" i="3619"/>
  <c r="AA31" i="3619" s="1"/>
  <c r="I31" i="3619"/>
  <c r="K31" i="3619"/>
  <c r="L31" i="3619"/>
  <c r="M31" i="3619"/>
  <c r="AD31" i="3619" s="1"/>
  <c r="N31" i="3619"/>
  <c r="O31" i="3619"/>
  <c r="P31" i="3619"/>
  <c r="Q31" i="3619"/>
  <c r="AF31" i="3619" s="1"/>
  <c r="R31" i="3619"/>
  <c r="S31" i="3619"/>
  <c r="C32" i="3619"/>
  <c r="E32" i="3619"/>
  <c r="G32" i="3619"/>
  <c r="I32" i="3619"/>
  <c r="K32" i="3619"/>
  <c r="L32" i="3619"/>
  <c r="M32" i="3619"/>
  <c r="AD32" i="3619" s="1"/>
  <c r="N32" i="3619"/>
  <c r="O32" i="3619"/>
  <c r="P32" i="3619"/>
  <c r="Q32" i="3619"/>
  <c r="R32" i="3619"/>
  <c r="S32" i="3619"/>
  <c r="AG32" i="3619" s="1"/>
  <c r="C33" i="3619"/>
  <c r="E33" i="3619"/>
  <c r="Z33" i="3619" s="1"/>
  <c r="G33" i="3619"/>
  <c r="I33" i="3619"/>
  <c r="K33" i="3619"/>
  <c r="L33" i="3619"/>
  <c r="M33" i="3619"/>
  <c r="N33" i="3619"/>
  <c r="O33" i="3619"/>
  <c r="AE33" i="3619" s="1"/>
  <c r="P33" i="3619"/>
  <c r="Q33" i="3619"/>
  <c r="R33" i="3619"/>
  <c r="S33" i="3619"/>
  <c r="C34" i="3619"/>
  <c r="E34" i="3619"/>
  <c r="Z34" i="3619" s="1"/>
  <c r="G34" i="3619"/>
  <c r="AA34" i="3619" s="1"/>
  <c r="I34" i="3619"/>
  <c r="AB34" i="3619" s="1"/>
  <c r="K34" i="3619"/>
  <c r="L34" i="3619"/>
  <c r="M34" i="3619"/>
  <c r="N34" i="3619"/>
  <c r="O34" i="3619"/>
  <c r="AE34" i="3619" s="1"/>
  <c r="P34" i="3619"/>
  <c r="Q34" i="3619"/>
  <c r="AF34" i="3619" s="1"/>
  <c r="R34" i="3619"/>
  <c r="S34" i="3619"/>
  <c r="C35" i="3619"/>
  <c r="E35" i="3619"/>
  <c r="G35" i="3619"/>
  <c r="AA35" i="3619" s="1"/>
  <c r="I35" i="3619"/>
  <c r="K35" i="3619"/>
  <c r="L35" i="3619"/>
  <c r="M35" i="3619"/>
  <c r="AD35" i="3619" s="1"/>
  <c r="N35" i="3619"/>
  <c r="O35" i="3619"/>
  <c r="P35" i="3619"/>
  <c r="Q35" i="3619"/>
  <c r="R35" i="3619"/>
  <c r="S35" i="3619"/>
  <c r="C36" i="3619"/>
  <c r="E36" i="3619"/>
  <c r="G36" i="3619"/>
  <c r="AA36" i="3619" s="1"/>
  <c r="I36" i="3619"/>
  <c r="AB36" i="3619" s="1"/>
  <c r="K36" i="3619"/>
  <c r="AC36" i="3619" s="1"/>
  <c r="L36" i="3619"/>
  <c r="M36" i="3619"/>
  <c r="N36" i="3619"/>
  <c r="O36" i="3619"/>
  <c r="AE36" i="3619" s="1"/>
  <c r="P36" i="3619"/>
  <c r="Q36" i="3619"/>
  <c r="AF36" i="3619" s="1"/>
  <c r="R36" i="3619"/>
  <c r="S36" i="3619"/>
  <c r="C37" i="3619"/>
  <c r="E37" i="3619"/>
  <c r="G37" i="3619"/>
  <c r="AA37" i="3619" s="1"/>
  <c r="I37" i="3619"/>
  <c r="AB37" i="3619" s="1"/>
  <c r="K37" i="3619"/>
  <c r="L37" i="3619"/>
  <c r="M37" i="3619"/>
  <c r="AD37" i="3619" s="1"/>
  <c r="N37" i="3619"/>
  <c r="O37" i="3619"/>
  <c r="AE37" i="3619" s="1"/>
  <c r="P37" i="3619"/>
  <c r="Q37" i="3619"/>
  <c r="R37" i="3619"/>
  <c r="S37" i="3619"/>
  <c r="C38" i="3619"/>
  <c r="E38" i="3619"/>
  <c r="G38" i="3619"/>
  <c r="AA38" i="3619" s="1"/>
  <c r="I38" i="3619"/>
  <c r="K38" i="3619"/>
  <c r="L38" i="3619"/>
  <c r="M38" i="3619"/>
  <c r="N38" i="3619"/>
  <c r="O38" i="3619"/>
  <c r="P38" i="3619"/>
  <c r="Q38" i="3619"/>
  <c r="R38" i="3619"/>
  <c r="S38" i="3619"/>
  <c r="AG38" i="3619" s="1"/>
  <c r="C39" i="3619"/>
  <c r="E39" i="3619"/>
  <c r="G39" i="3619"/>
  <c r="AA39" i="3619" s="1"/>
  <c r="I39" i="3619"/>
  <c r="K39" i="3619"/>
  <c r="L39" i="3619"/>
  <c r="M39" i="3619"/>
  <c r="AD39" i="3619" s="1"/>
  <c r="N39" i="3619"/>
  <c r="O39" i="3619"/>
  <c r="P39" i="3619"/>
  <c r="Q39" i="3619"/>
  <c r="R39" i="3619"/>
  <c r="S39" i="3619"/>
  <c r="E26" i="3619"/>
  <c r="G26" i="3619"/>
  <c r="I26" i="3619"/>
  <c r="K26" i="3619"/>
  <c r="L26" i="3619"/>
  <c r="M26" i="3619"/>
  <c r="N26" i="3619"/>
  <c r="O26" i="3619"/>
  <c r="P26" i="3619"/>
  <c r="Q26" i="3619"/>
  <c r="R26" i="3619"/>
  <c r="S26" i="3619"/>
  <c r="C26" i="3619"/>
  <c r="Y18" i="3639"/>
  <c r="AH7" i="3639"/>
  <c r="AE11" i="3639"/>
  <c r="Y11" i="3639" s="1"/>
  <c r="AG11" i="3639"/>
  <c r="Z12" i="3639"/>
  <c r="Y12" i="3639" s="1"/>
  <c r="AB12" i="3639"/>
  <c r="AC12" i="3639"/>
  <c r="AE12" i="3639"/>
  <c r="AF12" i="3639"/>
  <c r="Z13" i="3639"/>
  <c r="Y13" i="3639" s="1"/>
  <c r="AA13" i="3639"/>
  <c r="AD13" i="3639"/>
  <c r="AG13" i="3639"/>
  <c r="AA14" i="3639"/>
  <c r="Y14" i="3639" s="1"/>
  <c r="AB14" i="3639"/>
  <c r="AD14" i="3639"/>
  <c r="AE14" i="3639"/>
  <c r="AF14" i="3639"/>
  <c r="AG14" i="3639"/>
  <c r="Z15" i="3639"/>
  <c r="Y15" i="3639" s="1"/>
  <c r="AE15" i="3639"/>
  <c r="AF15" i="3639"/>
  <c r="Z16" i="3639"/>
  <c r="Y16" i="3639" s="1"/>
  <c r="AC16" i="3639"/>
  <c r="AE16" i="3639"/>
  <c r="AF16" i="3639"/>
  <c r="AG16" i="3639"/>
  <c r="AA17" i="3639"/>
  <c r="Y17" i="3639" s="1"/>
  <c r="AB17" i="3639"/>
  <c r="AD17" i="3639"/>
  <c r="AG17" i="3639"/>
  <c r="Z18" i="3639"/>
  <c r="AB18" i="3639"/>
  <c r="AC18" i="3639"/>
  <c r="AD18" i="3639"/>
  <c r="AA19" i="3639"/>
  <c r="Y19" i="3639" s="1"/>
  <c r="AB19" i="3639"/>
  <c r="AD19" i="3639"/>
  <c r="AE19" i="3639"/>
  <c r="AF19" i="3639"/>
  <c r="AG19" i="3639"/>
  <c r="Z20" i="3639"/>
  <c r="Y20" i="3639" s="1"/>
  <c r="AA20" i="3639"/>
  <c r="AD20" i="3639"/>
  <c r="AE20" i="3639"/>
  <c r="AG20" i="3639"/>
  <c r="AA21" i="3639"/>
  <c r="Y21" i="3639" s="1"/>
  <c r="AB21" i="3639"/>
  <c r="AD21" i="3639"/>
  <c r="AE21" i="3639"/>
  <c r="Z22" i="3639"/>
  <c r="Y22" i="3639" s="1"/>
  <c r="AG10" i="3639"/>
  <c r="AF10" i="3639"/>
  <c r="AF9" i="3639" s="1"/>
  <c r="AB10" i="3639"/>
  <c r="Y10" i="3639" s="1"/>
  <c r="AB9" i="3639"/>
  <c r="AA9" i="3639"/>
  <c r="Z9" i="3639"/>
  <c r="AD10" i="3639"/>
  <c r="AD9" i="3639" s="1"/>
  <c r="X9" i="3656"/>
  <c r="AH7" i="3656"/>
  <c r="AC9" i="3656"/>
  <c r="AA19" i="3656"/>
  <c r="Y19" i="3656" s="1"/>
  <c r="AG9" i="3656"/>
  <c r="Z9" i="3656"/>
  <c r="Y11" i="3656"/>
  <c r="Y16" i="3656"/>
  <c r="Z11" i="3656"/>
  <c r="AB11" i="3656"/>
  <c r="AB9" i="3656" s="1"/>
  <c r="AC11" i="3656"/>
  <c r="AD11" i="3656"/>
  <c r="AF11" i="3656"/>
  <c r="AF9" i="3656" s="1"/>
  <c r="Z12" i="3656"/>
  <c r="Y12" i="3656" s="1"/>
  <c r="AG12" i="3656"/>
  <c r="Z13" i="3656"/>
  <c r="Y13" i="3656" s="1"/>
  <c r="AA13" i="3656"/>
  <c r="AA9" i="3656" s="1"/>
  <c r="AF13" i="3656"/>
  <c r="AG13" i="3656"/>
  <c r="AA14" i="3656"/>
  <c r="Y14" i="3656" s="1"/>
  <c r="AE14" i="3656"/>
  <c r="AE9" i="3656" s="1"/>
  <c r="AF14" i="3656"/>
  <c r="AF15" i="3656"/>
  <c r="Y15" i="3656" s="1"/>
  <c r="AC17" i="3656"/>
  <c r="Y17" i="3656" s="1"/>
  <c r="AD17" i="3656"/>
  <c r="AE17" i="3656"/>
  <c r="AG17" i="3656"/>
  <c r="Z18" i="3656"/>
  <c r="Y18" i="3656" s="1"/>
  <c r="AA18" i="3656"/>
  <c r="AC18" i="3656"/>
  <c r="AE18" i="3656"/>
  <c r="AB19" i="3656"/>
  <c r="AF19" i="3656"/>
  <c r="AG19" i="3656"/>
  <c r="Z20" i="3656"/>
  <c r="Y20" i="3656" s="1"/>
  <c r="AA20" i="3656"/>
  <c r="AG20" i="3656"/>
  <c r="AA21" i="3656"/>
  <c r="Y21" i="3656" s="1"/>
  <c r="Z22" i="3656"/>
  <c r="Y22" i="3656" s="1"/>
  <c r="AD22" i="3656"/>
  <c r="AG22" i="3656"/>
  <c r="AD10" i="3656"/>
  <c r="AD9" i="3656" s="1"/>
  <c r="AC10" i="3656"/>
  <c r="Y10" i="3656" s="1"/>
  <c r="Y9" i="3656" l="1"/>
  <c r="AG9" i="3639"/>
  <c r="AE9" i="3639"/>
  <c r="Y36" i="3619"/>
  <c r="Y30" i="3619"/>
  <c r="Y39" i="3619"/>
  <c r="Y35" i="3619"/>
  <c r="Y33" i="3619"/>
  <c r="Y32" i="3619"/>
  <c r="AH9" i="3639"/>
  <c r="Y9" i="3639"/>
  <c r="Y34" i="3619"/>
  <c r="AD26" i="3619"/>
  <c r="Z26" i="3619"/>
  <c r="AE26" i="3619"/>
  <c r="Y31" i="3619"/>
  <c r="AF26" i="3619"/>
  <c r="AA26" i="3619"/>
  <c r="AB26" i="3619"/>
  <c r="Y38" i="3619"/>
  <c r="Y37" i="3619"/>
  <c r="AG26" i="3619"/>
  <c r="Y29" i="3619"/>
  <c r="AC26" i="3619"/>
  <c r="Y27" i="3619"/>
  <c r="Y28" i="3619"/>
  <c r="AC9" i="3639"/>
  <c r="AH26" i="3619" l="1"/>
  <c r="Y26" i="3619"/>
  <c r="AH9" i="3656" l="1"/>
</calcChain>
</file>

<file path=xl/sharedStrings.xml><?xml version="1.0" encoding="utf-8"?>
<sst xmlns="http://schemas.openxmlformats.org/spreadsheetml/2006/main" count="81" uniqueCount="38">
  <si>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</si>
  <si>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</si>
  <si>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</si>
  <si>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</si>
  <si>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</si>
  <si>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</si>
  <si>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</si>
  <si>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</si>
  <si>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</si>
  <si>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</si>
  <si>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</si>
  <si>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</si>
  <si>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</si>
  <si>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</si>
  <si>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</si>
  <si>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</si>
  <si>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</si>
  <si>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</si>
  <si>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</si>
  <si>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</si>
  <si>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</si>
  <si>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</si>
  <si>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</si>
  <si>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140  ขึ้นไป  And over</t>
  </si>
  <si>
    <t xml:space="preserve">       70  ขึ้นไป  and over</t>
  </si>
  <si>
    <t xml:space="preserve">        0      -      14</t>
  </si>
  <si>
    <t xml:space="preserve">  140  ขึ้นไป    and over</t>
  </si>
  <si>
    <t xml:space="preserve">  140  ขึ้นไป  and over</t>
  </si>
  <si>
    <t>ตาราง   18.3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</si>
  <si>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Tabde  18.3  Number of holder's household members by sex, age group and size of total area of holding (including holders) (Contd.)</t>
  </si>
  <si>
    <t>Table   18.3  Number of holder's household members by sex, age group and size of total area of holding (including holding) (Contd.)</t>
  </si>
  <si>
    <t>ตาราง   18.3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</si>
  <si>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18.3  Number of holder's household members by sex, age grou and size of total area of holding  (including holders)</t>
  </si>
  <si>
    <t xml:space="preserve">       เพศและหมวดอายุ     
    Sex and age group</t>
  </si>
  <si>
    <t xml:space="preserve">       เพศและหมวดอายุ        
 Sex and age group</t>
  </si>
  <si>
    <t xml:space="preserve">       เพศและหมวดอายุ       
  Sex and age group</t>
  </si>
  <si>
    <t xml:space="preserve">       รวม     
   Total </t>
  </si>
  <si>
    <t xml:space="preserve"> รวม  
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</si>
</sst>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8" x14ac:knownFonts="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b/>
      <sz val="12"/>
      <color theme="0"/>
      <name val="TH SarabunPSK"/>
      <family val="2"/>
    </font>
    <font>
      <sz val="13"/>
      <color theme="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/>
    </xf>
    <xf numFmtId="0" fontId="2" fillId="2" borderId="0" xfId="0" applyFont="1" applyFill="1"/>
    <xf numFmtId="0" fontId="7" fillId="0" borderId="0" xfId="0" applyFont="1" applyBorder="1" applyAlignment="1">
      <alignment horizontal="left"/>
    </xf>
    <xf numFmtId="0" fontId="3" fillId="0" borderId="6" xfId="0" applyFont="1" applyBorder="1"/>
    <xf numFmtId="0" fontId="8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7" xfId="0" applyFont="1" applyBorder="1"/>
    <xf numFmtId="3" fontId="5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textRotation="180"/>
    </xf>
    <xf numFmtId="0" fontId="2" fillId="2" borderId="2" xfId="0" applyFont="1" applyFill="1" applyBorder="1" applyAlignment="1"/>
    <xf numFmtId="49" fontId="2" fillId="0" borderId="6" xfId="0" applyNumberFormat="1" applyFont="1" applyBorder="1" applyAlignment="1">
      <alignment horizontal="left"/>
    </xf>
    <xf numFmtId="0" fontId="2" fillId="2" borderId="4" xfId="0" applyFont="1" applyFill="1" applyBorder="1" applyAlignment="1"/>
    <xf numFmtId="3" fontId="8" fillId="0" borderId="0" xfId="0" applyNumberFormat="1" applyFont="1"/>
    <xf numFmtId="3" fontId="3" fillId="0" borderId="0" xfId="0" applyNumberFormat="1" applyFont="1"/>
    <xf numFmtId="3" fontId="6" fillId="0" borderId="0" xfId="0" applyNumberFormat="1" applyFont="1" applyBorder="1"/>
    <xf numFmtId="3" fontId="6" fillId="0" borderId="0" xfId="0" applyNumberFormat="1" applyFont="1"/>
    <xf numFmtId="0" fontId="8" fillId="0" borderId="6" xfId="0" applyFont="1" applyBorder="1"/>
    <xf numFmtId="0" fontId="9" fillId="0" borderId="0" xfId="0" applyFont="1"/>
    <xf numFmtId="0" fontId="5" fillId="0" borderId="6" xfId="0" applyFont="1" applyBorder="1"/>
    <xf numFmtId="3" fontId="10" fillId="0" borderId="0" xfId="0" applyNumberFormat="1" applyFont="1"/>
    <xf numFmtId="3" fontId="10" fillId="0" borderId="0" xfId="0" applyNumberFormat="1" applyFont="1" applyBorder="1"/>
    <xf numFmtId="3" fontId="10" fillId="0" borderId="9" xfId="0" applyNumberFormat="1" applyFont="1" applyBorder="1"/>
    <xf numFmtId="3" fontId="8" fillId="0" borderId="0" xfId="0" applyNumberFormat="1" applyFont="1" applyBorder="1"/>
    <xf numFmtId="3" fontId="3" fillId="0" borderId="0" xfId="0" applyNumberFormat="1" applyFont="1" applyBorder="1"/>
    <xf numFmtId="3" fontId="11" fillId="0" borderId="9" xfId="0" applyNumberFormat="1" applyFont="1" applyBorder="1"/>
    <xf numFmtId="3" fontId="11" fillId="0" borderId="0" xfId="0" applyNumberFormat="1" applyFont="1" applyBorder="1"/>
    <xf numFmtId="3" fontId="11" fillId="0" borderId="9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1" fillId="0" borderId="0" xfId="0" applyNumberFormat="1" applyFont="1"/>
    <xf numFmtId="0" fontId="2" fillId="0" borderId="0" xfId="0" applyFont="1" applyAlignment="1">
      <alignment horizontal="center" vertical="top" textRotation="180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16" fillId="0" borderId="0" xfId="0" applyFont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 applyBorder="1"/>
    <xf numFmtId="0" fontId="15" fillId="2" borderId="0" xfId="0" applyFont="1" applyFill="1"/>
    <xf numFmtId="0" fontId="16" fillId="2" borderId="0" xfId="0" applyFont="1" applyFill="1"/>
    <xf numFmtId="3" fontId="17" fillId="2" borderId="0" xfId="0" applyNumberFormat="1" applyFont="1" applyFill="1"/>
    <xf numFmtId="3" fontId="16" fillId="2" borderId="0" xfId="0" applyNumberFormat="1" applyFont="1" applyFill="1"/>
    <xf numFmtId="0" fontId="16" fillId="2" borderId="0" xfId="0" applyFont="1" applyFill="1" applyBorder="1"/>
    <xf numFmtId="3" fontId="13" fillId="0" borderId="0" xfId="0" applyNumberFormat="1" applyFont="1"/>
    <xf numFmtId="187" fontId="13" fillId="0" borderId="0" xfId="0" applyNumberFormat="1" applyFont="1"/>
    <xf numFmtId="3" fontId="14" fillId="2" borderId="0" xfId="0" applyNumberFormat="1" applyFont="1" applyFill="1"/>
    <xf numFmtId="3" fontId="12" fillId="2" borderId="0" xfId="0" applyNumberFormat="1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4" name="Line 8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5" name="Line 9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6" name="Line 10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7" name="Line 11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8" name="Text 198"/>
        <xdr:cNvSpPr txBox="1">
          <a:spLocks noChangeArrowheads="1"/>
        </xdr:cNvSpPr>
      </xdr:nvSpPr>
      <xdr:spPr bwMode="auto">
        <a:xfrm>
          <a:off x="0" y="685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14349" name="Text 215"/>
        <xdr:cNvSpPr txBox="1">
          <a:spLocks noChangeArrowheads="1"/>
        </xdr:cNvSpPr>
      </xdr:nvSpPr>
      <xdr:spPr bwMode="auto">
        <a:xfrm>
          <a:off x="1419225" y="685800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2" name="Line 2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3" name="Line 3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4" name="Line 4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5" name="Line 5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6" name="Line 6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7" name="Line 7"/>
        <xdr:cNvSpPr>
          <a:spLocks noChangeShapeType="1"/>
        </xdr:cNvSpPr>
      </xdr:nvSpPr>
      <xdr:spPr bwMode="auto">
        <a:xfrm flipH="1"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15368" name="Text 215"/>
        <xdr:cNvSpPr txBox="1">
          <a:spLocks noChangeArrowheads="1"/>
        </xdr:cNvSpPr>
      </xdr:nvSpPr>
      <xdr:spPr bwMode="auto">
        <a:xfrm>
          <a:off x="1419225" y="7429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9" name="Line 9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70" name="Line 10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1" name="Line 11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2" name="Line 12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3" name="Line 13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4" name="Line 14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5" name="Line 15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6" name="Line 16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7" name="Line 17"/>
        <xdr:cNvSpPr>
          <a:spLocks noChangeShapeType="1"/>
        </xdr:cNvSpPr>
      </xdr:nvSpPr>
      <xdr:spPr bwMode="auto">
        <a:xfrm flipH="1"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showGridLines="0" tabSelected="1" defaultGridColor="0" colorId="12" zoomScale="90" zoomScaleNormal="90" workbookViewId="0">
      <selection activeCell="W7" sqref="W7"/>
    </sheetView>
  </sheetViews>
  <sheetFormatPr defaultRowHeight="18.75" x14ac:dyDescent="0.45"/>
  <cols>
    <col min="1" max="1" width="3.6640625" style="2" customWidth="1"/>
    <col min="2" max="2" width="28.6640625" style="2" customWidth="1"/>
    <col min="3" max="3" width="15.83203125" style="2" customWidth="1"/>
    <col min="4" max="4" width="5.1640625" style="2" customWidth="1"/>
    <col min="5" max="5" width="11.1640625" style="2" customWidth="1"/>
    <col min="6" max="6" width="5.33203125" style="2" customWidth="1"/>
    <col min="7" max="7" width="10.1640625" style="2" customWidth="1"/>
    <col min="8" max="8" width="3.6640625" style="2" customWidth="1"/>
    <col min="9" max="9" width="10.1640625" style="2" customWidth="1"/>
    <col min="10" max="10" width="2.5" style="2" customWidth="1"/>
    <col min="11" max="11" width="11.33203125" style="2" customWidth="1"/>
    <col min="12" max="12" width="1.83203125" style="2" customWidth="1"/>
    <col min="13" max="13" width="10.5" style="2" customWidth="1"/>
    <col min="14" max="14" width="1.83203125" style="2" customWidth="1"/>
    <col min="15" max="15" width="11.33203125" style="2" customWidth="1"/>
    <col min="16" max="16" width="1.83203125" style="2" customWidth="1"/>
    <col min="17" max="17" width="11.5" style="2" customWidth="1"/>
    <col min="18" max="18" width="1.83203125" style="2" customWidth="1"/>
    <col min="19" max="19" width="12" style="2" customWidth="1"/>
    <col min="20" max="20" width="5.1640625" style="2" customWidth="1"/>
    <col min="21" max="21" width="3.83203125" style="2" customWidth="1"/>
    <col min="22" max="22" width="9.33203125" style="2"/>
    <col min="23" max="23" width="9.33203125" style="62"/>
    <col min="24" max="24" width="12" style="62" customWidth="1"/>
    <col min="25" max="25" width="10.83203125" style="62" bestFit="1" customWidth="1"/>
    <col min="26" max="33" width="9.5" style="62" bestFit="1" customWidth="1"/>
    <col min="34" max="34" width="9.6640625" style="62" bestFit="1" customWidth="1"/>
    <col min="35" max="16384" width="9.33203125" style="2"/>
  </cols>
  <sheetData>
    <row r="1" spans="1:34" ht="20.25" customHeight="1" x14ac:dyDescent="0.45"/>
    <row r="2" spans="1:34" ht="21" customHeight="1" x14ac:dyDescent="0.55000000000000004">
      <c r="A2" s="3"/>
      <c r="B2" s="3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4" s="4" customFormat="1" ht="21" customHeight="1" x14ac:dyDescent="0.55000000000000004">
      <c r="A3" s="3"/>
      <c r="B3" s="3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s="4" customFormat="1" ht="5.0999999999999996" customHeight="1" x14ac:dyDescent="0.5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4" s="4" customFormat="1" ht="24" customHeight="1" x14ac:dyDescent="0.5">
      <c r="A5" s="75" t="s">
        <v>35</v>
      </c>
      <c r="B5" s="76"/>
      <c r="C5" s="85" t="s">
        <v>36</v>
      </c>
      <c r="D5" s="76"/>
      <c r="E5" s="88" t="s">
        <v>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spans="1:34" s="4" customFormat="1" ht="24" customHeight="1" x14ac:dyDescent="0.5">
      <c r="A6" s="77"/>
      <c r="B6" s="78"/>
      <c r="C6" s="86"/>
      <c r="D6" s="78"/>
      <c r="E6" s="85" t="s">
        <v>10</v>
      </c>
      <c r="F6" s="76"/>
      <c r="G6" s="83" t="s">
        <v>0</v>
      </c>
      <c r="H6" s="76"/>
      <c r="I6" s="83" t="s">
        <v>1</v>
      </c>
      <c r="J6" s="76"/>
      <c r="K6" s="83" t="s">
        <v>2</v>
      </c>
      <c r="L6" s="76"/>
      <c r="M6" s="83" t="s">
        <v>3</v>
      </c>
      <c r="N6" s="76"/>
      <c r="O6" s="83" t="s">
        <v>4</v>
      </c>
      <c r="P6" s="76"/>
      <c r="Q6" s="83" t="s">
        <v>5</v>
      </c>
      <c r="R6" s="76"/>
      <c r="S6" s="77" t="s">
        <v>23</v>
      </c>
      <c r="T6" s="81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s="4" customFormat="1" ht="24" customHeight="1" x14ac:dyDescent="0.5">
      <c r="A7" s="79"/>
      <c r="B7" s="80"/>
      <c r="C7" s="87"/>
      <c r="D7" s="80"/>
      <c r="E7" s="87"/>
      <c r="F7" s="80"/>
      <c r="G7" s="84"/>
      <c r="H7" s="80"/>
      <c r="I7" s="84"/>
      <c r="J7" s="80"/>
      <c r="K7" s="84"/>
      <c r="L7" s="80"/>
      <c r="M7" s="84"/>
      <c r="N7" s="80"/>
      <c r="O7" s="84"/>
      <c r="P7" s="80"/>
      <c r="Q7" s="84"/>
      <c r="R7" s="80"/>
      <c r="S7" s="79"/>
      <c r="T7" s="8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</row>
    <row r="8" spans="1:34" s="4" customFormat="1" ht="5.0999999999999996" customHeight="1" x14ac:dyDescent="0.5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s="24" customFormat="1" ht="24" customHeight="1" x14ac:dyDescent="0.5">
      <c r="A9" s="9" t="s">
        <v>7</v>
      </c>
      <c r="B9" s="39"/>
      <c r="C9" s="56">
        <v>196823.533</v>
      </c>
      <c r="D9" s="33"/>
      <c r="E9" s="56">
        <v>12200.502</v>
      </c>
      <c r="F9" s="33"/>
      <c r="G9" s="56">
        <v>11449.92</v>
      </c>
      <c r="H9" s="33"/>
      <c r="I9" s="56">
        <v>9471.11</v>
      </c>
      <c r="J9" s="33"/>
      <c r="K9" s="56">
        <v>39525.230000000003</v>
      </c>
      <c r="L9" s="28"/>
      <c r="M9" s="56">
        <v>62497.29</v>
      </c>
      <c r="N9" s="28"/>
      <c r="O9" s="56">
        <v>30142.560000000001</v>
      </c>
      <c r="P9" s="28"/>
      <c r="Q9" s="56">
        <v>25922.16</v>
      </c>
      <c r="R9" s="28"/>
      <c r="S9" s="56">
        <v>5615.04</v>
      </c>
      <c r="T9" s="10"/>
      <c r="U9" s="11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ht="24" customHeight="1" x14ac:dyDescent="0.5">
      <c r="A10" s="12"/>
      <c r="B10" s="31" t="s">
        <v>25</v>
      </c>
      <c r="C10" s="40">
        <v>25783.9</v>
      </c>
      <c r="D10" s="34"/>
      <c r="E10" s="40">
        <v>859.9</v>
      </c>
      <c r="F10" s="34"/>
      <c r="G10" s="40">
        <v>733.55</v>
      </c>
      <c r="H10" s="34"/>
      <c r="I10" s="40">
        <v>1068.29</v>
      </c>
      <c r="J10" s="34"/>
      <c r="K10" s="40">
        <v>5335.42</v>
      </c>
      <c r="L10" s="1"/>
      <c r="M10" s="40">
        <v>9146.2800000000007</v>
      </c>
      <c r="N10" s="1"/>
      <c r="O10" s="40">
        <v>4328.4589999999998</v>
      </c>
      <c r="P10" s="1"/>
      <c r="Q10" s="40">
        <v>3513.5210000000002</v>
      </c>
      <c r="R10" s="1"/>
      <c r="S10" s="40">
        <v>798.56</v>
      </c>
      <c r="T10" s="13"/>
      <c r="U10" s="13"/>
    </row>
    <row r="11" spans="1:34" s="13" customFormat="1" ht="24" customHeight="1" x14ac:dyDescent="0.5">
      <c r="A11" s="8"/>
      <c r="B11" s="20" t="s">
        <v>12</v>
      </c>
      <c r="C11" s="40">
        <v>9634.42</v>
      </c>
      <c r="D11" s="35"/>
      <c r="E11" s="40">
        <v>422.1</v>
      </c>
      <c r="F11" s="35"/>
      <c r="G11" s="40">
        <v>496.16</v>
      </c>
      <c r="H11" s="35"/>
      <c r="I11" s="40">
        <v>439.39</v>
      </c>
      <c r="J11" s="35"/>
      <c r="K11" s="40">
        <v>2228.0700000000002</v>
      </c>
      <c r="L11" s="1"/>
      <c r="M11" s="40">
        <v>2914.451</v>
      </c>
      <c r="N11" s="1"/>
      <c r="O11" s="40">
        <v>1572.66</v>
      </c>
      <c r="P11" s="1"/>
      <c r="Q11" s="40">
        <v>1315.45</v>
      </c>
      <c r="R11" s="1"/>
      <c r="S11" s="40">
        <v>246.50299999999999</v>
      </c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</row>
    <row r="12" spans="1:34" s="13" customFormat="1" ht="24" customHeight="1" x14ac:dyDescent="0.5">
      <c r="A12" s="8"/>
      <c r="B12" s="20" t="s">
        <v>13</v>
      </c>
      <c r="C12" s="40">
        <v>16544.64</v>
      </c>
      <c r="D12" s="35"/>
      <c r="E12" s="40">
        <v>445.45</v>
      </c>
      <c r="F12" s="35"/>
      <c r="G12" s="40">
        <v>648</v>
      </c>
      <c r="H12" s="35"/>
      <c r="I12" s="40">
        <v>1064.99</v>
      </c>
      <c r="J12" s="35"/>
      <c r="K12" s="40">
        <v>3447.529</v>
      </c>
      <c r="L12" s="1"/>
      <c r="M12" s="40">
        <v>5758.9</v>
      </c>
      <c r="N12" s="1"/>
      <c r="O12" s="40">
        <v>2451.4699999999998</v>
      </c>
      <c r="P12" s="1"/>
      <c r="Q12" s="40">
        <v>2196.9299999999998</v>
      </c>
      <c r="R12" s="1"/>
      <c r="S12" s="40">
        <v>532.37</v>
      </c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</row>
    <row r="13" spans="1:34" s="14" customFormat="1" ht="24" customHeight="1" x14ac:dyDescent="0.5">
      <c r="A13" s="8"/>
      <c r="B13" s="20" t="s">
        <v>14</v>
      </c>
      <c r="C13" s="40">
        <v>9382.7900000000009</v>
      </c>
      <c r="D13" s="36"/>
      <c r="E13" s="40">
        <v>620.53800000000001</v>
      </c>
      <c r="F13" s="36"/>
      <c r="G13" s="40">
        <v>512.04</v>
      </c>
      <c r="H13" s="36"/>
      <c r="I13" s="40">
        <v>463.86</v>
      </c>
      <c r="J13" s="36"/>
      <c r="K13" s="40">
        <v>1892.12</v>
      </c>
      <c r="L13" s="1"/>
      <c r="M13" s="40">
        <v>2995.95</v>
      </c>
      <c r="N13" s="1"/>
      <c r="O13" s="40">
        <v>1437.5050000000001</v>
      </c>
      <c r="P13" s="1"/>
      <c r="Q13" s="40">
        <v>1213.4880000000001</v>
      </c>
      <c r="R13" s="1"/>
      <c r="S13" s="40">
        <v>247.45099999999999</v>
      </c>
      <c r="T13" s="13"/>
      <c r="U13" s="13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s="14" customFormat="1" ht="24" customHeight="1" x14ac:dyDescent="0.5">
      <c r="A14" s="8"/>
      <c r="B14" s="20" t="s">
        <v>15</v>
      </c>
      <c r="C14" s="40">
        <v>10840.453</v>
      </c>
      <c r="D14" s="36"/>
      <c r="E14" s="40">
        <v>689.76</v>
      </c>
      <c r="F14" s="36"/>
      <c r="G14" s="40">
        <v>704.46</v>
      </c>
      <c r="H14" s="36"/>
      <c r="I14" s="40">
        <v>516.46799999999996</v>
      </c>
      <c r="J14" s="36"/>
      <c r="K14" s="40">
        <v>2172.08</v>
      </c>
      <c r="L14" s="1"/>
      <c r="M14" s="40">
        <v>3162.62</v>
      </c>
      <c r="N14" s="1"/>
      <c r="O14" s="40">
        <v>1635.37</v>
      </c>
      <c r="P14" s="1"/>
      <c r="Q14" s="40">
        <v>1611.97</v>
      </c>
      <c r="R14" s="1"/>
      <c r="S14" s="40">
        <v>347.59</v>
      </c>
      <c r="T14" s="13"/>
      <c r="U14" s="13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s="14" customFormat="1" ht="24" customHeight="1" x14ac:dyDescent="0.5">
      <c r="A15" s="8"/>
      <c r="B15" s="20" t="s">
        <v>16</v>
      </c>
      <c r="C15" s="40">
        <v>12039.77</v>
      </c>
      <c r="D15" s="36"/>
      <c r="E15" s="40">
        <v>856.96</v>
      </c>
      <c r="F15" s="36"/>
      <c r="G15" s="40">
        <v>809.46299999999997</v>
      </c>
      <c r="H15" s="36"/>
      <c r="I15" s="40">
        <v>565.59</v>
      </c>
      <c r="J15" s="36"/>
      <c r="K15" s="40">
        <v>2487.1999999999998</v>
      </c>
      <c r="L15" s="1"/>
      <c r="M15" s="40">
        <v>3829</v>
      </c>
      <c r="N15" s="1"/>
      <c r="O15" s="40">
        <v>1863.9</v>
      </c>
      <c r="P15" s="1"/>
      <c r="Q15" s="40">
        <v>1302.54</v>
      </c>
      <c r="R15" s="1"/>
      <c r="S15" s="40">
        <v>325.08999999999997</v>
      </c>
      <c r="T15" s="13"/>
      <c r="U15" s="13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s="14" customFormat="1" ht="24" customHeight="1" x14ac:dyDescent="0.5">
      <c r="A16" s="8"/>
      <c r="B16" s="20" t="s">
        <v>17</v>
      </c>
      <c r="C16" s="40">
        <v>14055.71</v>
      </c>
      <c r="D16" s="36"/>
      <c r="E16" s="40">
        <v>998.12</v>
      </c>
      <c r="F16" s="36"/>
      <c r="G16" s="40">
        <v>977.64</v>
      </c>
      <c r="H16" s="36"/>
      <c r="I16" s="40">
        <v>728.524</v>
      </c>
      <c r="J16" s="36"/>
      <c r="K16" s="40">
        <v>3125.94</v>
      </c>
      <c r="L16" s="1"/>
      <c r="M16" s="40">
        <v>4140.3500000000004</v>
      </c>
      <c r="N16" s="1"/>
      <c r="O16" s="40">
        <v>1999.9</v>
      </c>
      <c r="P16" s="1"/>
      <c r="Q16" s="40">
        <v>1706.1</v>
      </c>
      <c r="R16" s="1"/>
      <c r="S16" s="40">
        <v>379.42</v>
      </c>
      <c r="T16" s="13"/>
      <c r="U16" s="13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5" s="14" customFormat="1" ht="24" customHeight="1" x14ac:dyDescent="0.5">
      <c r="A17" s="8"/>
      <c r="B17" s="20" t="s">
        <v>18</v>
      </c>
      <c r="C17" s="40">
        <v>18422.465</v>
      </c>
      <c r="D17" s="36"/>
      <c r="E17" s="40">
        <v>1427.5</v>
      </c>
      <c r="F17" s="36"/>
      <c r="G17" s="40">
        <v>1425.12</v>
      </c>
      <c r="H17" s="36"/>
      <c r="I17" s="40">
        <v>1063.472</v>
      </c>
      <c r="J17" s="36"/>
      <c r="K17" s="40">
        <v>4011.71</v>
      </c>
      <c r="L17" s="1"/>
      <c r="M17" s="40">
        <v>5283.27</v>
      </c>
      <c r="N17" s="1"/>
      <c r="O17" s="40">
        <v>2500.9899999999998</v>
      </c>
      <c r="P17" s="1"/>
      <c r="Q17" s="40">
        <v>2218.48</v>
      </c>
      <c r="R17" s="1"/>
      <c r="S17" s="40">
        <v>492.4</v>
      </c>
      <c r="T17" s="13"/>
      <c r="U17" s="13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5" s="14" customFormat="1" ht="24" customHeight="1" x14ac:dyDescent="0.5">
      <c r="A18" s="8"/>
      <c r="B18" s="20" t="s">
        <v>19</v>
      </c>
      <c r="C18" s="40">
        <v>17525.05</v>
      </c>
      <c r="D18" s="36"/>
      <c r="E18" s="40">
        <v>1515.4680000000001</v>
      </c>
      <c r="F18" s="36"/>
      <c r="G18" s="40">
        <v>1357.92</v>
      </c>
      <c r="H18" s="36"/>
      <c r="I18" s="40">
        <v>1015.451</v>
      </c>
      <c r="J18" s="36"/>
      <c r="K18" s="40">
        <v>3252.96</v>
      </c>
      <c r="L18" s="1"/>
      <c r="M18" s="40">
        <v>5042.09</v>
      </c>
      <c r="N18" s="1"/>
      <c r="O18" s="40">
        <v>2405.5239999999999</v>
      </c>
      <c r="P18" s="1"/>
      <c r="Q18" s="40">
        <v>2412.5300000000002</v>
      </c>
      <c r="R18" s="1"/>
      <c r="S18" s="40">
        <v>523.32000000000005</v>
      </c>
      <c r="T18" s="13"/>
      <c r="U18" s="13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5" s="14" customFormat="1" ht="24" customHeight="1" x14ac:dyDescent="0.5">
      <c r="A19" s="8"/>
      <c r="B19" s="20" t="s">
        <v>20</v>
      </c>
      <c r="C19" s="40">
        <v>21485.9</v>
      </c>
      <c r="D19" s="36"/>
      <c r="E19" s="40">
        <v>1236.53</v>
      </c>
      <c r="F19" s="36"/>
      <c r="G19" s="40">
        <v>1048.98</v>
      </c>
      <c r="H19" s="36"/>
      <c r="I19" s="40">
        <v>788.11</v>
      </c>
      <c r="J19" s="36"/>
      <c r="K19" s="40">
        <v>4397.84</v>
      </c>
      <c r="L19" s="1"/>
      <c r="M19" s="40">
        <v>6961.04</v>
      </c>
      <c r="N19" s="1"/>
      <c r="O19" s="40">
        <v>3347.1</v>
      </c>
      <c r="P19" s="1"/>
      <c r="Q19" s="40">
        <v>3094.99</v>
      </c>
      <c r="R19" s="1"/>
      <c r="S19" s="40">
        <v>610.79999999999995</v>
      </c>
      <c r="T19" s="13"/>
      <c r="U19" s="13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5" s="14" customFormat="1" ht="24" customHeight="1" x14ac:dyDescent="0.5">
      <c r="A20" s="8"/>
      <c r="B20" s="20" t="s">
        <v>22</v>
      </c>
      <c r="C20" s="40">
        <v>11672.06</v>
      </c>
      <c r="D20" s="36"/>
      <c r="E20" s="40">
        <v>1007.53</v>
      </c>
      <c r="F20" s="36"/>
      <c r="G20" s="40">
        <v>1086.97</v>
      </c>
      <c r="H20" s="36"/>
      <c r="I20" s="40">
        <v>707.77</v>
      </c>
      <c r="J20" s="36"/>
      <c r="K20" s="40">
        <v>2367.77</v>
      </c>
      <c r="L20" s="1"/>
      <c r="M20" s="40">
        <v>3547.75</v>
      </c>
      <c r="N20" s="1"/>
      <c r="O20" s="40">
        <v>1394.48</v>
      </c>
      <c r="P20" s="1"/>
      <c r="Q20" s="40">
        <v>1331.25</v>
      </c>
      <c r="R20" s="1"/>
      <c r="S20" s="40">
        <v>228.45400000000001</v>
      </c>
      <c r="T20" s="13"/>
      <c r="U20" s="13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5" s="14" customFormat="1" ht="24" customHeight="1" x14ac:dyDescent="0.5">
      <c r="A21" s="8"/>
      <c r="B21" s="20" t="s">
        <v>21</v>
      </c>
      <c r="C21" s="40">
        <v>7626.5339999999997</v>
      </c>
      <c r="D21" s="36"/>
      <c r="E21" s="40">
        <v>754.48199999999997</v>
      </c>
      <c r="F21" s="36"/>
      <c r="G21" s="40">
        <v>685.81</v>
      </c>
      <c r="H21" s="36"/>
      <c r="I21" s="40">
        <v>433.53399999999999</v>
      </c>
      <c r="J21" s="36"/>
      <c r="K21" s="40">
        <v>1503.03</v>
      </c>
      <c r="L21" s="1"/>
      <c r="M21" s="40">
        <v>2208.4609999999998</v>
      </c>
      <c r="N21" s="1"/>
      <c r="O21" s="40">
        <v>1071.78</v>
      </c>
      <c r="P21" s="1"/>
      <c r="Q21" s="40">
        <v>784.71</v>
      </c>
      <c r="R21" s="1"/>
      <c r="S21" s="40">
        <v>184.524</v>
      </c>
      <c r="T21" s="15"/>
      <c r="U21" s="13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5" s="14" customFormat="1" ht="24" customHeight="1" x14ac:dyDescent="0.5">
      <c r="A22" s="8"/>
      <c r="B22" s="20" t="s">
        <v>24</v>
      </c>
      <c r="C22" s="40">
        <v>21809.8</v>
      </c>
      <c r="D22" s="36"/>
      <c r="E22" s="40">
        <v>1365.98</v>
      </c>
      <c r="F22" s="36"/>
      <c r="G22" s="40">
        <v>963.65</v>
      </c>
      <c r="H22" s="36"/>
      <c r="I22" s="40">
        <v>615.61</v>
      </c>
      <c r="J22" s="36"/>
      <c r="K22" s="40">
        <v>3303.4580000000001</v>
      </c>
      <c r="L22" s="1"/>
      <c r="M22" s="40">
        <v>7507.74</v>
      </c>
      <c r="N22" s="1"/>
      <c r="O22" s="40">
        <v>4134.0200000000004</v>
      </c>
      <c r="P22" s="1"/>
      <c r="Q22" s="40">
        <v>3220.1</v>
      </c>
      <c r="R22" s="1"/>
      <c r="S22" s="40">
        <v>699.12</v>
      </c>
      <c r="T22" s="15"/>
      <c r="U22" s="15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5" ht="21.75" x14ac:dyDescent="0.5">
      <c r="C23" s="4"/>
      <c r="D23" s="4"/>
      <c r="E23" s="4"/>
      <c r="F23" s="4"/>
      <c r="G23" s="4"/>
      <c r="H23" s="4"/>
      <c r="I23" s="4"/>
      <c r="J23" s="4"/>
      <c r="K23" s="4"/>
    </row>
    <row r="24" spans="1:35" ht="30.75" customHeight="1" x14ac:dyDescent="0.55000000000000004">
      <c r="C24" s="4"/>
      <c r="D24" s="4"/>
      <c r="E24" s="4"/>
      <c r="F24" s="4"/>
      <c r="G24" s="4"/>
      <c r="H24" s="4"/>
      <c r="I24" s="4"/>
      <c r="J24" s="4"/>
      <c r="K24" s="4"/>
      <c r="T24" s="29">
        <v>123</v>
      </c>
      <c r="X24" s="67">
        <v>129734</v>
      </c>
      <c r="Y24" s="67">
        <v>129734</v>
      </c>
      <c r="Z24" s="67">
        <v>12200</v>
      </c>
      <c r="AA24" s="67">
        <v>10517</v>
      </c>
      <c r="AB24" s="67">
        <v>7494</v>
      </c>
      <c r="AC24" s="67">
        <v>25227</v>
      </c>
      <c r="AD24" s="67">
        <v>37212</v>
      </c>
      <c r="AE24" s="67">
        <v>17651</v>
      </c>
      <c r="AF24" s="67">
        <v>16018</v>
      </c>
      <c r="AG24" s="67">
        <v>3415</v>
      </c>
      <c r="AH24" s="67">
        <f>SUM(Z24:AG24)</f>
        <v>129734</v>
      </c>
      <c r="AI24" s="38"/>
    </row>
    <row r="25" spans="1:35" ht="15.75" customHeight="1" x14ac:dyDescent="0.55000000000000004">
      <c r="C25" s="4"/>
      <c r="D25" s="4"/>
      <c r="E25" s="4"/>
      <c r="F25" s="4"/>
      <c r="G25" s="4"/>
      <c r="H25" s="4"/>
      <c r="I25" s="4"/>
      <c r="J25" s="4"/>
      <c r="K25" s="4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38"/>
    </row>
    <row r="26" spans="1:35" s="58" customFormat="1" ht="24" x14ac:dyDescent="0.55000000000000004">
      <c r="C26" s="71" t="e">
        <f>'ตาราง 18.3(ต่อ1)'!#REF!+'ตาราง 18.3(ต่อ2)'!#REF!</f>
        <v>#REF!</v>
      </c>
      <c r="D26" s="71"/>
      <c r="E26" s="71" t="e">
        <f>'ตาราง 18.3(ต่อ1)'!#REF!+'ตาราง 18.3(ต่อ2)'!#REF!</f>
        <v>#REF!</v>
      </c>
      <c r="F26" s="71"/>
      <c r="G26" s="71" t="e">
        <f>'ตาราง 18.3(ต่อ1)'!#REF!+'ตาราง 18.3(ต่อ2)'!#REF!</f>
        <v>#REF!</v>
      </c>
      <c r="H26" s="71"/>
      <c r="I26" s="71" t="e">
        <f>'ตาราง 18.3(ต่อ1)'!#REF!+'ตาราง 18.3(ต่อ2)'!#REF!</f>
        <v>#REF!</v>
      </c>
      <c r="J26" s="71"/>
      <c r="K26" s="71" t="e">
        <f>'ตาราง 18.3(ต่อ1)'!#REF!+'ตาราง 18.3(ต่อ2)'!#REF!</f>
        <v>#REF!</v>
      </c>
      <c r="L26" s="71">
        <f>'ตาราง 18.3(ต่อ1)'!L9+'ตาราง 18.3(ต่อ2)'!L9</f>
        <v>0</v>
      </c>
      <c r="M26" s="71" t="e">
        <f>'ตาราง 18.3(ต่อ1)'!#REF!+'ตาราง 18.3(ต่อ2)'!#REF!</f>
        <v>#REF!</v>
      </c>
      <c r="N26" s="71">
        <f>'ตาราง 18.3(ต่อ1)'!N9+'ตาราง 18.3(ต่อ2)'!N9</f>
        <v>0</v>
      </c>
      <c r="O26" s="71" t="e">
        <f>'ตาราง 18.3(ต่อ1)'!#REF!+'ตาราง 18.3(ต่อ2)'!#REF!</f>
        <v>#REF!</v>
      </c>
      <c r="P26" s="71">
        <f>'ตาราง 18.3(ต่อ1)'!P9+'ตาราง 18.3(ต่อ2)'!P9</f>
        <v>0</v>
      </c>
      <c r="Q26" s="71" t="e">
        <f>'ตาราง 18.3(ต่อ1)'!#REF!+'ตาราง 18.3(ต่อ2)'!#REF!</f>
        <v>#REF!</v>
      </c>
      <c r="R26" s="71">
        <f>'ตาราง 18.3(ต่อ1)'!R9+'ตาราง 18.3(ต่อ2)'!R9</f>
        <v>0</v>
      </c>
      <c r="S26" s="71" t="e">
        <f>'ตาราง 18.3(ต่อ1)'!#REF!+'ตาราง 18.3(ต่อ2)'!#REF!</f>
        <v>#REF!</v>
      </c>
      <c r="W26" s="62"/>
      <c r="X26" s="67">
        <f>SUM(X27:X39)</f>
        <v>129734</v>
      </c>
      <c r="Y26" s="68" t="e">
        <f>SUM(Y27:Y39)</f>
        <v>#REF!</v>
      </c>
      <c r="Z26" s="68" t="e">
        <f>SUM(Z27:Z39)</f>
        <v>#REF!</v>
      </c>
      <c r="AA26" s="68" t="e">
        <f t="shared" ref="AA26:AG26" si="0">SUM(AA27:AA39)</f>
        <v>#REF!</v>
      </c>
      <c r="AB26" s="68" t="e">
        <f t="shared" si="0"/>
        <v>#REF!</v>
      </c>
      <c r="AC26" s="68" t="e">
        <f t="shared" si="0"/>
        <v>#REF!</v>
      </c>
      <c r="AD26" s="68" t="e">
        <f t="shared" si="0"/>
        <v>#REF!</v>
      </c>
      <c r="AE26" s="68" t="e">
        <f t="shared" si="0"/>
        <v>#REF!</v>
      </c>
      <c r="AF26" s="68" t="e">
        <f t="shared" si="0"/>
        <v>#REF!</v>
      </c>
      <c r="AG26" s="68" t="e">
        <f t="shared" si="0"/>
        <v>#REF!</v>
      </c>
      <c r="AH26" s="69" t="e">
        <f>SUM(Z26:AG26)</f>
        <v>#REF!</v>
      </c>
      <c r="AI26" s="60"/>
    </row>
    <row r="27" spans="1:35" s="58" customFormat="1" ht="24" x14ac:dyDescent="0.55000000000000004">
      <c r="C27" s="72" t="e">
        <f>'ตาราง 18.3(ต่อ1)'!#REF!+'ตาราง 18.3(ต่อ2)'!#REF!</f>
        <v>#REF!</v>
      </c>
      <c r="D27" s="71"/>
      <c r="E27" s="72" t="e">
        <f>'ตาราง 18.3(ต่อ1)'!#REF!+'ตาราง 18.3(ต่อ2)'!#REF!</f>
        <v>#REF!</v>
      </c>
      <c r="F27" s="72"/>
      <c r="G27" s="72" t="e">
        <f>'ตาราง 18.3(ต่อ1)'!#REF!+'ตาราง 18.3(ต่อ2)'!#REF!</f>
        <v>#REF!</v>
      </c>
      <c r="H27" s="72"/>
      <c r="I27" s="72" t="e">
        <f>'ตาราง 18.3(ต่อ1)'!#REF!+'ตาราง 18.3(ต่อ2)'!#REF!</f>
        <v>#REF!</v>
      </c>
      <c r="J27" s="72"/>
      <c r="K27" s="72" t="e">
        <f>'ตาราง 18.3(ต่อ1)'!#REF!+'ตาราง 18.3(ต่อ2)'!#REF!</f>
        <v>#REF!</v>
      </c>
      <c r="L27" s="72">
        <f>'ตาราง 18.3(ต่อ1)'!L10+'ตาราง 18.3(ต่อ2)'!L10</f>
        <v>0</v>
      </c>
      <c r="M27" s="72" t="e">
        <f>'ตาราง 18.3(ต่อ1)'!#REF!+'ตาราง 18.3(ต่อ2)'!#REF!</f>
        <v>#REF!</v>
      </c>
      <c r="N27" s="72">
        <f>'ตาราง 18.3(ต่อ1)'!N10+'ตาราง 18.3(ต่อ2)'!N10</f>
        <v>0</v>
      </c>
      <c r="O27" s="72" t="e">
        <f>'ตาราง 18.3(ต่อ1)'!#REF!+'ตาราง 18.3(ต่อ2)'!#REF!</f>
        <v>#REF!</v>
      </c>
      <c r="P27" s="72">
        <f>'ตาราง 18.3(ต่อ1)'!P10+'ตาราง 18.3(ต่อ2)'!P10</f>
        <v>0</v>
      </c>
      <c r="Q27" s="72" t="e">
        <f>'ตาราง 18.3(ต่อ1)'!#REF!+'ตาราง 18.3(ต่อ2)'!#REF!</f>
        <v>#REF!</v>
      </c>
      <c r="R27" s="72">
        <f>'ตาราง 18.3(ต่อ1)'!R10+'ตาราง 18.3(ต่อ2)'!R10</f>
        <v>0</v>
      </c>
      <c r="S27" s="72" t="e">
        <f>'ตาราง 18.3(ต่อ1)'!#REF!+'ตาราง 18.3(ต่อ2)'!#REF!</f>
        <v>#REF!</v>
      </c>
      <c r="W27" s="62"/>
      <c r="X27" s="67">
        <v>10320</v>
      </c>
      <c r="Y27" s="69" t="e">
        <f>SUM(Z27:AG27)</f>
        <v>#REF!</v>
      </c>
      <c r="Z27" s="69" t="e">
        <f>ROUNDDOWN(E27,0)</f>
        <v>#REF!</v>
      </c>
      <c r="AA27" s="69" t="e">
        <f>ROUNDDOWN(G27,0)</f>
        <v>#REF!</v>
      </c>
      <c r="AB27" s="69" t="e">
        <f>ROUNDDOWN(I27,0)</f>
        <v>#REF!</v>
      </c>
      <c r="AC27" s="69" t="e">
        <f>ROUNDDOWN(K27,0)</f>
        <v>#REF!</v>
      </c>
      <c r="AD27" s="69">
        <v>3117</v>
      </c>
      <c r="AE27" s="69">
        <v>1487</v>
      </c>
      <c r="AF27" s="69" t="e">
        <f>ROUNDDOWN(Q27,0)</f>
        <v>#REF!</v>
      </c>
      <c r="AG27" s="69">
        <v>285</v>
      </c>
      <c r="AH27" s="67"/>
      <c r="AI27" s="60"/>
    </row>
    <row r="28" spans="1:35" s="58" customFormat="1" ht="24" x14ac:dyDescent="0.55000000000000004">
      <c r="C28" s="72" t="e">
        <f>'ตาราง 18.3(ต่อ1)'!#REF!+'ตาราง 18.3(ต่อ2)'!#REF!</f>
        <v>#REF!</v>
      </c>
      <c r="D28" s="71"/>
      <c r="E28" s="72" t="e">
        <f>'ตาราง 18.3(ต่อ1)'!#REF!+'ตาราง 18.3(ต่อ2)'!#REF!</f>
        <v>#REF!</v>
      </c>
      <c r="F28" s="72"/>
      <c r="G28" s="72" t="e">
        <f>'ตาราง 18.3(ต่อ1)'!#REF!+'ตาราง 18.3(ต่อ2)'!#REF!</f>
        <v>#REF!</v>
      </c>
      <c r="H28" s="72"/>
      <c r="I28" s="72" t="e">
        <f>'ตาราง 18.3(ต่อ1)'!#REF!+'ตาราง 18.3(ต่อ2)'!#REF!</f>
        <v>#REF!</v>
      </c>
      <c r="J28" s="72"/>
      <c r="K28" s="72" t="e">
        <f>'ตาราง 18.3(ต่อ1)'!#REF!+'ตาราง 18.3(ต่อ2)'!#REF!</f>
        <v>#REF!</v>
      </c>
      <c r="L28" s="72">
        <f>'ตาราง 18.3(ต่อ1)'!L11+'ตาราง 18.3(ต่อ2)'!L11</f>
        <v>0</v>
      </c>
      <c r="M28" s="72" t="e">
        <f>'ตาราง 18.3(ต่อ1)'!#REF!+'ตาราง 18.3(ต่อ2)'!#REF!</f>
        <v>#REF!</v>
      </c>
      <c r="N28" s="72">
        <f>'ตาราง 18.3(ต่อ1)'!N11+'ตาราง 18.3(ต่อ2)'!N11</f>
        <v>0</v>
      </c>
      <c r="O28" s="72" t="e">
        <f>'ตาราง 18.3(ต่อ1)'!#REF!+'ตาราง 18.3(ต่อ2)'!#REF!</f>
        <v>#REF!</v>
      </c>
      <c r="P28" s="72">
        <f>'ตาราง 18.3(ต่อ1)'!P11+'ตาราง 18.3(ต่อ2)'!P11</f>
        <v>0</v>
      </c>
      <c r="Q28" s="72" t="e">
        <f>'ตาราง 18.3(ต่อ1)'!#REF!+'ตาราง 18.3(ต่อ2)'!#REF!</f>
        <v>#REF!</v>
      </c>
      <c r="R28" s="72">
        <f>'ตาราง 18.3(ต่อ1)'!R11+'ตาราง 18.3(ต่อ2)'!R11</f>
        <v>0</v>
      </c>
      <c r="S28" s="72" t="e">
        <f>'ตาราง 18.3(ต่อ1)'!#REF!+'ตาราง 18.3(ต่อ2)'!#REF!</f>
        <v>#REF!</v>
      </c>
      <c r="W28" s="62"/>
      <c r="X28" s="67">
        <v>5781</v>
      </c>
      <c r="Y28" s="69" t="e">
        <f t="shared" ref="Y28:Y39" si="1">SUM(Z28:AG28)</f>
        <v>#REF!</v>
      </c>
      <c r="Z28" s="69" t="e">
        <f t="shared" ref="Z28:Z34" si="2">ROUNDDOWN(E28,0)</f>
        <v>#REF!</v>
      </c>
      <c r="AA28" s="69">
        <v>468</v>
      </c>
      <c r="AB28" s="69" t="e">
        <f t="shared" ref="AB28:AB37" si="3">ROUNDDOWN(I28,0)</f>
        <v>#REF!</v>
      </c>
      <c r="AC28" s="69" t="e">
        <f t="shared" ref="AC28:AC36" si="4">ROUNDDOWN(K28,0)</f>
        <v>#REF!</v>
      </c>
      <c r="AD28" s="69" t="e">
        <f t="shared" ref="AD28:AD39" si="5">ROUNDDOWN(M28,0)</f>
        <v>#REF!</v>
      </c>
      <c r="AE28" s="69">
        <v>819</v>
      </c>
      <c r="AF28" s="69">
        <v>869</v>
      </c>
      <c r="AG28" s="69" t="e">
        <f t="shared" ref="AG28:AG38" si="6">ROUNDDOWN(S28,0)</f>
        <v>#REF!</v>
      </c>
      <c r="AH28" s="70"/>
      <c r="AI28" s="61"/>
    </row>
    <row r="29" spans="1:35" s="58" customFormat="1" ht="24" x14ac:dyDescent="0.55000000000000004">
      <c r="C29" s="72" t="e">
        <f>'ตาราง 18.3(ต่อ1)'!#REF!+'ตาราง 18.3(ต่อ2)'!#REF!</f>
        <v>#REF!</v>
      </c>
      <c r="D29" s="71"/>
      <c r="E29" s="72" t="e">
        <f>'ตาราง 18.3(ต่อ1)'!#REF!+'ตาราง 18.3(ต่อ2)'!#REF!</f>
        <v>#REF!</v>
      </c>
      <c r="F29" s="72"/>
      <c r="G29" s="72" t="e">
        <f>'ตาราง 18.3(ต่อ1)'!#REF!+'ตาราง 18.3(ต่อ2)'!#REF!</f>
        <v>#REF!</v>
      </c>
      <c r="H29" s="72"/>
      <c r="I29" s="72" t="e">
        <f>'ตาราง 18.3(ต่อ1)'!#REF!+'ตาราง 18.3(ต่อ2)'!#REF!</f>
        <v>#REF!</v>
      </c>
      <c r="J29" s="72"/>
      <c r="K29" s="72" t="e">
        <f>'ตาราง 18.3(ต่อ1)'!#REF!+'ตาราง 18.3(ต่อ2)'!#REF!</f>
        <v>#REF!</v>
      </c>
      <c r="L29" s="72">
        <f>'ตาราง 18.3(ต่อ1)'!L12+'ตาราง 18.3(ต่อ2)'!L12</f>
        <v>0</v>
      </c>
      <c r="M29" s="72" t="e">
        <f>'ตาราง 18.3(ต่อ1)'!#REF!+'ตาราง 18.3(ต่อ2)'!#REF!</f>
        <v>#REF!</v>
      </c>
      <c r="N29" s="72">
        <f>'ตาราง 18.3(ต่อ1)'!N12+'ตาราง 18.3(ต่อ2)'!N12</f>
        <v>0</v>
      </c>
      <c r="O29" s="72" t="e">
        <f>'ตาราง 18.3(ต่อ1)'!#REF!+'ตาราง 18.3(ต่อ2)'!#REF!</f>
        <v>#REF!</v>
      </c>
      <c r="P29" s="72">
        <f>'ตาราง 18.3(ต่อ1)'!P12+'ตาราง 18.3(ต่อ2)'!P12</f>
        <v>0</v>
      </c>
      <c r="Q29" s="72" t="e">
        <f>'ตาราง 18.3(ต่อ1)'!#REF!+'ตาราง 18.3(ต่อ2)'!#REF!</f>
        <v>#REF!</v>
      </c>
      <c r="R29" s="72">
        <f>'ตาราง 18.3(ต่อ1)'!R12+'ตาราง 18.3(ต่อ2)'!R12</f>
        <v>0</v>
      </c>
      <c r="S29" s="72" t="e">
        <f>'ตาราง 18.3(ต่อ1)'!#REF!+'ตาราง 18.3(ต่อ2)'!#REF!</f>
        <v>#REF!</v>
      </c>
      <c r="W29" s="62"/>
      <c r="X29" s="67">
        <v>6161</v>
      </c>
      <c r="Y29" s="69" t="e">
        <f t="shared" si="1"/>
        <v>#REF!</v>
      </c>
      <c r="Z29" s="69">
        <v>445</v>
      </c>
      <c r="AA29" s="69">
        <v>428</v>
      </c>
      <c r="AB29" s="69" t="e">
        <f t="shared" si="3"/>
        <v>#REF!</v>
      </c>
      <c r="AC29" s="69" t="e">
        <f t="shared" si="4"/>
        <v>#REF!</v>
      </c>
      <c r="AD29" s="69" t="e">
        <f t="shared" si="5"/>
        <v>#REF!</v>
      </c>
      <c r="AE29" s="69">
        <v>846</v>
      </c>
      <c r="AF29" s="69">
        <v>868</v>
      </c>
      <c r="AG29" s="69">
        <v>244</v>
      </c>
      <c r="AH29" s="70"/>
      <c r="AI29" s="61"/>
    </row>
    <row r="30" spans="1:35" s="58" customFormat="1" ht="24" x14ac:dyDescent="0.55000000000000004">
      <c r="C30" s="72" t="e">
        <f>'ตาราง 18.3(ต่อ1)'!#REF!+'ตาราง 18.3(ต่อ2)'!#REF!</f>
        <v>#REF!</v>
      </c>
      <c r="D30" s="71"/>
      <c r="E30" s="72" t="e">
        <f>'ตาราง 18.3(ต่อ1)'!#REF!+'ตาราง 18.3(ต่อ2)'!#REF!</f>
        <v>#REF!</v>
      </c>
      <c r="F30" s="72"/>
      <c r="G30" s="72" t="e">
        <f>'ตาราง 18.3(ต่อ1)'!#REF!+'ตาราง 18.3(ต่อ2)'!#REF!</f>
        <v>#REF!</v>
      </c>
      <c r="H30" s="72"/>
      <c r="I30" s="72" t="e">
        <f>'ตาราง 18.3(ต่อ1)'!#REF!+'ตาราง 18.3(ต่อ2)'!#REF!</f>
        <v>#REF!</v>
      </c>
      <c r="J30" s="72"/>
      <c r="K30" s="72" t="e">
        <f>'ตาราง 18.3(ต่อ1)'!#REF!+'ตาราง 18.3(ต่อ2)'!#REF!</f>
        <v>#REF!</v>
      </c>
      <c r="L30" s="72">
        <f>'ตาราง 18.3(ต่อ1)'!L13+'ตาราง 18.3(ต่อ2)'!L13</f>
        <v>0</v>
      </c>
      <c r="M30" s="72" t="e">
        <f>'ตาราง 18.3(ต่อ1)'!#REF!+'ตาราง 18.3(ต่อ2)'!#REF!</f>
        <v>#REF!</v>
      </c>
      <c r="N30" s="72">
        <f>'ตาราง 18.3(ต่อ1)'!N13+'ตาราง 18.3(ต่อ2)'!N13</f>
        <v>0</v>
      </c>
      <c r="O30" s="72" t="e">
        <f>'ตาราง 18.3(ต่อ1)'!#REF!+'ตาราง 18.3(ต่อ2)'!#REF!</f>
        <v>#REF!</v>
      </c>
      <c r="P30" s="72">
        <f>'ตาราง 18.3(ต่อ1)'!P13+'ตาราง 18.3(ต่อ2)'!P13</f>
        <v>0</v>
      </c>
      <c r="Q30" s="72" t="e">
        <f>'ตาราง 18.3(ต่อ1)'!#REF!+'ตาราง 18.3(ต่อ2)'!#REF!</f>
        <v>#REF!</v>
      </c>
      <c r="R30" s="72">
        <f>'ตาราง 18.3(ต่อ1)'!R13+'ตาราง 18.3(ต่อ2)'!R13</f>
        <v>0</v>
      </c>
      <c r="S30" s="72" t="e">
        <f>'ตาราง 18.3(ต่อ1)'!#REF!+'ตาราง 18.3(ต่อ2)'!#REF!</f>
        <v>#REF!</v>
      </c>
      <c r="W30" s="62"/>
      <c r="X30" s="67">
        <v>6472</v>
      </c>
      <c r="Y30" s="69" t="e">
        <f t="shared" si="1"/>
        <v>#REF!</v>
      </c>
      <c r="Z30" s="69" t="e">
        <f t="shared" si="2"/>
        <v>#REF!</v>
      </c>
      <c r="AA30" s="69">
        <v>456</v>
      </c>
      <c r="AB30" s="69">
        <v>353</v>
      </c>
      <c r="AC30" s="69">
        <v>1204</v>
      </c>
      <c r="AD30" s="69" t="e">
        <f t="shared" si="5"/>
        <v>#REF!</v>
      </c>
      <c r="AE30" s="69" t="e">
        <f t="shared" ref="AE30:AE37" si="7">ROUNDDOWN(O30,0)</f>
        <v>#REF!</v>
      </c>
      <c r="AF30" s="69">
        <v>850</v>
      </c>
      <c r="AG30" s="69" t="e">
        <f t="shared" si="6"/>
        <v>#REF!</v>
      </c>
      <c r="AH30" s="67"/>
      <c r="AI30" s="60"/>
    </row>
    <row r="31" spans="1:35" s="58" customFormat="1" ht="24" x14ac:dyDescent="0.55000000000000004">
      <c r="C31" s="72" t="e">
        <f>'ตาราง 18.3(ต่อ1)'!#REF!+'ตาราง 18.3(ต่อ2)'!#REF!</f>
        <v>#REF!</v>
      </c>
      <c r="D31" s="71"/>
      <c r="E31" s="72" t="e">
        <f>'ตาราง 18.3(ต่อ1)'!#REF!+'ตาราง 18.3(ต่อ2)'!#REF!</f>
        <v>#REF!</v>
      </c>
      <c r="F31" s="72"/>
      <c r="G31" s="72" t="e">
        <f>'ตาราง 18.3(ต่อ1)'!#REF!+'ตาราง 18.3(ต่อ2)'!#REF!</f>
        <v>#REF!</v>
      </c>
      <c r="H31" s="72"/>
      <c r="I31" s="72" t="e">
        <f>'ตาราง 18.3(ต่อ1)'!#REF!+'ตาราง 18.3(ต่อ2)'!#REF!</f>
        <v>#REF!</v>
      </c>
      <c r="J31" s="72"/>
      <c r="K31" s="72" t="e">
        <f>'ตาราง 18.3(ต่อ1)'!#REF!+'ตาราง 18.3(ต่อ2)'!#REF!</f>
        <v>#REF!</v>
      </c>
      <c r="L31" s="72">
        <f>'ตาราง 18.3(ต่อ1)'!L14+'ตาราง 18.3(ต่อ2)'!L14</f>
        <v>0</v>
      </c>
      <c r="M31" s="72" t="e">
        <f>'ตาราง 18.3(ต่อ1)'!#REF!+'ตาราง 18.3(ต่อ2)'!#REF!</f>
        <v>#REF!</v>
      </c>
      <c r="N31" s="72">
        <f>'ตาราง 18.3(ต่อ1)'!N14+'ตาราง 18.3(ต่อ2)'!N14</f>
        <v>0</v>
      </c>
      <c r="O31" s="72" t="e">
        <f>'ตาราง 18.3(ต่อ1)'!#REF!+'ตาราง 18.3(ต่อ2)'!#REF!</f>
        <v>#REF!</v>
      </c>
      <c r="P31" s="72">
        <f>'ตาราง 18.3(ต่อ1)'!P14+'ตาราง 18.3(ต่อ2)'!P14</f>
        <v>0</v>
      </c>
      <c r="Q31" s="72" t="e">
        <f>'ตาราง 18.3(ต่อ1)'!#REF!+'ตาราง 18.3(ต่อ2)'!#REF!</f>
        <v>#REF!</v>
      </c>
      <c r="R31" s="72">
        <f>'ตาราง 18.3(ต่อ1)'!R14+'ตาราง 18.3(ต่อ2)'!R14</f>
        <v>0</v>
      </c>
      <c r="S31" s="72" t="e">
        <f>'ตาราง 18.3(ต่อ1)'!#REF!+'ตาราง 18.3(ต่อ2)'!#REF!</f>
        <v>#REF!</v>
      </c>
      <c r="W31" s="62"/>
      <c r="X31" s="67">
        <v>7593</v>
      </c>
      <c r="Y31" s="69" t="e">
        <f t="shared" si="1"/>
        <v>#REF!</v>
      </c>
      <c r="Z31" s="69">
        <v>691</v>
      </c>
      <c r="AA31" s="69" t="e">
        <f t="shared" ref="AA31:AA39" si="8">ROUNDDOWN(G31,0)</f>
        <v>#REF!</v>
      </c>
      <c r="AB31" s="69">
        <v>448</v>
      </c>
      <c r="AC31" s="69">
        <v>1511</v>
      </c>
      <c r="AD31" s="69" t="e">
        <f t="shared" si="5"/>
        <v>#REF!</v>
      </c>
      <c r="AE31" s="69">
        <v>957</v>
      </c>
      <c r="AF31" s="69" t="e">
        <f t="shared" ref="AF31:AF36" si="9">ROUNDDOWN(Q31,0)</f>
        <v>#REF!</v>
      </c>
      <c r="AG31" s="69">
        <v>170</v>
      </c>
      <c r="AH31" s="67"/>
      <c r="AI31" s="60"/>
    </row>
    <row r="32" spans="1:35" s="58" customFormat="1" ht="24" x14ac:dyDescent="0.55000000000000004">
      <c r="C32" s="72" t="e">
        <f>'ตาราง 18.3(ต่อ1)'!#REF!+'ตาราง 18.3(ต่อ2)'!#REF!</f>
        <v>#REF!</v>
      </c>
      <c r="D32" s="71"/>
      <c r="E32" s="72" t="e">
        <f>'ตาราง 18.3(ต่อ1)'!#REF!+'ตาราง 18.3(ต่อ2)'!#REF!</f>
        <v>#REF!</v>
      </c>
      <c r="F32" s="72"/>
      <c r="G32" s="72" t="e">
        <f>'ตาราง 18.3(ต่อ1)'!#REF!+'ตาราง 18.3(ต่อ2)'!#REF!</f>
        <v>#REF!</v>
      </c>
      <c r="H32" s="72"/>
      <c r="I32" s="72" t="e">
        <f>'ตาราง 18.3(ต่อ1)'!#REF!+'ตาราง 18.3(ต่อ2)'!#REF!</f>
        <v>#REF!</v>
      </c>
      <c r="J32" s="72"/>
      <c r="K32" s="72" t="e">
        <f>'ตาราง 18.3(ต่อ1)'!#REF!+'ตาราง 18.3(ต่อ2)'!#REF!</f>
        <v>#REF!</v>
      </c>
      <c r="L32" s="72">
        <f>'ตาราง 18.3(ต่อ1)'!L15+'ตาราง 18.3(ต่อ2)'!L15</f>
        <v>0</v>
      </c>
      <c r="M32" s="72" t="e">
        <f>'ตาราง 18.3(ต่อ1)'!#REF!+'ตาราง 18.3(ต่อ2)'!#REF!</f>
        <v>#REF!</v>
      </c>
      <c r="N32" s="72">
        <f>'ตาราง 18.3(ต่อ1)'!N15+'ตาราง 18.3(ต่อ2)'!N15</f>
        <v>0</v>
      </c>
      <c r="O32" s="72" t="e">
        <f>'ตาราง 18.3(ต่อ1)'!#REF!+'ตาราง 18.3(ต่อ2)'!#REF!</f>
        <v>#REF!</v>
      </c>
      <c r="P32" s="72">
        <f>'ตาราง 18.3(ต่อ1)'!P15+'ตาราง 18.3(ต่อ2)'!P15</f>
        <v>0</v>
      </c>
      <c r="Q32" s="72" t="e">
        <f>'ตาราง 18.3(ต่อ1)'!#REF!+'ตาราง 18.3(ต่อ2)'!#REF!</f>
        <v>#REF!</v>
      </c>
      <c r="R32" s="72">
        <f>'ตาราง 18.3(ต่อ1)'!R15+'ตาราง 18.3(ต่อ2)'!R15</f>
        <v>0</v>
      </c>
      <c r="S32" s="72" t="e">
        <f>'ตาราง 18.3(ต่อ1)'!#REF!+'ตาราง 18.3(ต่อ2)'!#REF!</f>
        <v>#REF!</v>
      </c>
      <c r="W32" s="62"/>
      <c r="X32" s="67">
        <v>9702</v>
      </c>
      <c r="Y32" s="69" t="e">
        <f t="shared" si="1"/>
        <v>#REF!</v>
      </c>
      <c r="Z32" s="69">
        <v>857</v>
      </c>
      <c r="AA32" s="69">
        <v>788</v>
      </c>
      <c r="AB32" s="69">
        <v>547</v>
      </c>
      <c r="AC32" s="69">
        <v>2009</v>
      </c>
      <c r="AD32" s="69" t="e">
        <f t="shared" si="5"/>
        <v>#REF!</v>
      </c>
      <c r="AE32" s="69">
        <v>1301</v>
      </c>
      <c r="AF32" s="69">
        <v>1036</v>
      </c>
      <c r="AG32" s="69" t="e">
        <f t="shared" si="6"/>
        <v>#REF!</v>
      </c>
      <c r="AH32" s="67"/>
      <c r="AI32" s="60"/>
    </row>
    <row r="33" spans="3:35" s="58" customFormat="1" ht="24" x14ac:dyDescent="0.55000000000000004">
      <c r="C33" s="72" t="e">
        <f>'ตาราง 18.3(ต่อ1)'!#REF!+'ตาราง 18.3(ต่อ2)'!#REF!</f>
        <v>#REF!</v>
      </c>
      <c r="D33" s="71"/>
      <c r="E33" s="72" t="e">
        <f>'ตาราง 18.3(ต่อ1)'!#REF!+'ตาราง 18.3(ต่อ2)'!#REF!</f>
        <v>#REF!</v>
      </c>
      <c r="F33" s="72"/>
      <c r="G33" s="72" t="e">
        <f>'ตาราง 18.3(ต่อ1)'!#REF!+'ตาราง 18.3(ต่อ2)'!#REF!</f>
        <v>#REF!</v>
      </c>
      <c r="H33" s="72"/>
      <c r="I33" s="72" t="e">
        <f>'ตาราง 18.3(ต่อ1)'!#REF!+'ตาราง 18.3(ต่อ2)'!#REF!</f>
        <v>#REF!</v>
      </c>
      <c r="J33" s="72"/>
      <c r="K33" s="72" t="e">
        <f>'ตาราง 18.3(ต่อ1)'!#REF!+'ตาราง 18.3(ต่อ2)'!#REF!</f>
        <v>#REF!</v>
      </c>
      <c r="L33" s="72">
        <f>'ตาราง 18.3(ต่อ1)'!L16+'ตาราง 18.3(ต่อ2)'!L16</f>
        <v>0</v>
      </c>
      <c r="M33" s="72" t="e">
        <f>'ตาราง 18.3(ต่อ1)'!#REF!+'ตาราง 18.3(ต่อ2)'!#REF!</f>
        <v>#REF!</v>
      </c>
      <c r="N33" s="72">
        <f>'ตาราง 18.3(ต่อ1)'!N16+'ตาราง 18.3(ต่อ2)'!N16</f>
        <v>0</v>
      </c>
      <c r="O33" s="72" t="e">
        <f>'ตาราง 18.3(ต่อ1)'!#REF!+'ตาราง 18.3(ต่อ2)'!#REF!</f>
        <v>#REF!</v>
      </c>
      <c r="P33" s="72">
        <f>'ตาราง 18.3(ต่อ1)'!P16+'ตาราง 18.3(ต่อ2)'!P16</f>
        <v>0</v>
      </c>
      <c r="Q33" s="72" t="e">
        <f>'ตาราง 18.3(ต่อ1)'!#REF!+'ตาราง 18.3(ต่อ2)'!#REF!</f>
        <v>#REF!</v>
      </c>
      <c r="R33" s="72">
        <f>'ตาราง 18.3(ต่อ1)'!R16+'ตาราง 18.3(ต่อ2)'!R16</f>
        <v>0</v>
      </c>
      <c r="S33" s="72" t="e">
        <f>'ตาราง 18.3(ต่อ1)'!#REF!+'ตาราง 18.3(ต่อ2)'!#REF!</f>
        <v>#REF!</v>
      </c>
      <c r="W33" s="62"/>
      <c r="X33" s="67">
        <v>11676</v>
      </c>
      <c r="Y33" s="69" t="e">
        <f t="shared" si="1"/>
        <v>#REF!</v>
      </c>
      <c r="Z33" s="69" t="e">
        <f t="shared" si="2"/>
        <v>#REF!</v>
      </c>
      <c r="AA33" s="69">
        <v>970</v>
      </c>
      <c r="AB33" s="69">
        <v>678</v>
      </c>
      <c r="AC33" s="69">
        <v>2351</v>
      </c>
      <c r="AD33" s="69">
        <v>3364</v>
      </c>
      <c r="AE33" s="69" t="e">
        <f t="shared" si="7"/>
        <v>#REF!</v>
      </c>
      <c r="AF33" s="69">
        <v>1397</v>
      </c>
      <c r="AG33" s="69">
        <v>331</v>
      </c>
      <c r="AH33" s="67"/>
      <c r="AI33" s="60"/>
    </row>
    <row r="34" spans="3:35" s="58" customFormat="1" ht="24" x14ac:dyDescent="0.55000000000000004">
      <c r="C34" s="72" t="e">
        <f>'ตาราง 18.3(ต่อ1)'!#REF!+'ตาราง 18.3(ต่อ2)'!#REF!</f>
        <v>#REF!</v>
      </c>
      <c r="D34" s="71"/>
      <c r="E34" s="72" t="e">
        <f>'ตาราง 18.3(ต่อ1)'!#REF!+'ตาราง 18.3(ต่อ2)'!#REF!</f>
        <v>#REF!</v>
      </c>
      <c r="F34" s="72"/>
      <c r="G34" s="72" t="e">
        <f>'ตาราง 18.3(ต่อ1)'!#REF!+'ตาราง 18.3(ต่อ2)'!#REF!</f>
        <v>#REF!</v>
      </c>
      <c r="H34" s="72"/>
      <c r="I34" s="72" t="e">
        <f>'ตาราง 18.3(ต่อ1)'!#REF!+'ตาราง 18.3(ต่อ2)'!#REF!</f>
        <v>#REF!</v>
      </c>
      <c r="J34" s="72"/>
      <c r="K34" s="72" t="e">
        <f>'ตาราง 18.3(ต่อ1)'!#REF!+'ตาราง 18.3(ต่อ2)'!#REF!</f>
        <v>#REF!</v>
      </c>
      <c r="L34" s="72">
        <f>'ตาราง 18.3(ต่อ1)'!L17+'ตาราง 18.3(ต่อ2)'!L17</f>
        <v>0</v>
      </c>
      <c r="M34" s="72" t="e">
        <f>'ตาราง 18.3(ต่อ1)'!#REF!+'ตาราง 18.3(ต่อ2)'!#REF!</f>
        <v>#REF!</v>
      </c>
      <c r="N34" s="72">
        <f>'ตาราง 18.3(ต่อ1)'!N17+'ตาราง 18.3(ต่อ2)'!N17</f>
        <v>0</v>
      </c>
      <c r="O34" s="72" t="e">
        <f>'ตาราง 18.3(ต่อ1)'!#REF!+'ตาราง 18.3(ต่อ2)'!#REF!</f>
        <v>#REF!</v>
      </c>
      <c r="P34" s="72">
        <f>'ตาราง 18.3(ต่อ1)'!P17+'ตาราง 18.3(ต่อ2)'!P17</f>
        <v>0</v>
      </c>
      <c r="Q34" s="72" t="e">
        <f>'ตาราง 18.3(ต่อ1)'!#REF!+'ตาราง 18.3(ต่อ2)'!#REF!</f>
        <v>#REF!</v>
      </c>
      <c r="R34" s="72">
        <f>'ตาราง 18.3(ต่อ1)'!R17+'ตาราง 18.3(ต่อ2)'!R17</f>
        <v>0</v>
      </c>
      <c r="S34" s="72" t="e">
        <f>'ตาราง 18.3(ต่อ1)'!#REF!+'ตาราง 18.3(ต่อ2)'!#REF!</f>
        <v>#REF!</v>
      </c>
      <c r="W34" s="62"/>
      <c r="X34" s="67">
        <v>16149</v>
      </c>
      <c r="Y34" s="69" t="e">
        <f t="shared" si="1"/>
        <v>#REF!</v>
      </c>
      <c r="Z34" s="69" t="e">
        <f t="shared" si="2"/>
        <v>#REF!</v>
      </c>
      <c r="AA34" s="69" t="e">
        <f t="shared" si="8"/>
        <v>#REF!</v>
      </c>
      <c r="AB34" s="69" t="e">
        <f t="shared" si="3"/>
        <v>#REF!</v>
      </c>
      <c r="AC34" s="69">
        <v>3142</v>
      </c>
      <c r="AD34" s="69">
        <v>4586</v>
      </c>
      <c r="AE34" s="69" t="e">
        <f t="shared" si="7"/>
        <v>#REF!</v>
      </c>
      <c r="AF34" s="69" t="e">
        <f t="shared" si="9"/>
        <v>#REF!</v>
      </c>
      <c r="AG34" s="69">
        <v>464</v>
      </c>
      <c r="AH34" s="67"/>
      <c r="AI34" s="60"/>
    </row>
    <row r="35" spans="3:35" s="58" customFormat="1" ht="24" x14ac:dyDescent="0.55000000000000004">
      <c r="C35" s="72" t="e">
        <f>'ตาราง 18.3(ต่อ1)'!#REF!+'ตาราง 18.3(ต่อ2)'!#REF!</f>
        <v>#REF!</v>
      </c>
      <c r="D35" s="71"/>
      <c r="E35" s="72" t="e">
        <f>'ตาราง 18.3(ต่อ1)'!#REF!+'ตาราง 18.3(ต่อ2)'!#REF!</f>
        <v>#REF!</v>
      </c>
      <c r="F35" s="72"/>
      <c r="G35" s="72" t="e">
        <f>'ตาราง 18.3(ต่อ1)'!#REF!+'ตาราง 18.3(ต่อ2)'!#REF!</f>
        <v>#REF!</v>
      </c>
      <c r="H35" s="72"/>
      <c r="I35" s="72" t="e">
        <f>'ตาราง 18.3(ต่อ1)'!#REF!+'ตาราง 18.3(ต่อ2)'!#REF!</f>
        <v>#REF!</v>
      </c>
      <c r="J35" s="72"/>
      <c r="K35" s="72" t="e">
        <f>'ตาราง 18.3(ต่อ1)'!#REF!+'ตาราง 18.3(ต่อ2)'!#REF!</f>
        <v>#REF!</v>
      </c>
      <c r="L35" s="72">
        <f>'ตาราง 18.3(ต่อ1)'!L18+'ตาราง 18.3(ต่อ2)'!L18</f>
        <v>0</v>
      </c>
      <c r="M35" s="72" t="e">
        <f>'ตาราง 18.3(ต่อ1)'!#REF!+'ตาราง 18.3(ต่อ2)'!#REF!</f>
        <v>#REF!</v>
      </c>
      <c r="N35" s="72">
        <f>'ตาราง 18.3(ต่อ1)'!N18+'ตาราง 18.3(ต่อ2)'!N18</f>
        <v>0</v>
      </c>
      <c r="O35" s="72" t="e">
        <f>'ตาราง 18.3(ต่อ1)'!#REF!+'ตาราง 18.3(ต่อ2)'!#REF!</f>
        <v>#REF!</v>
      </c>
      <c r="P35" s="72">
        <f>'ตาราง 18.3(ต่อ1)'!P18+'ตาราง 18.3(ต่อ2)'!P18</f>
        <v>0</v>
      </c>
      <c r="Q35" s="72" t="e">
        <f>'ตาราง 18.3(ต่อ1)'!#REF!+'ตาราง 18.3(ต่อ2)'!#REF!</f>
        <v>#REF!</v>
      </c>
      <c r="R35" s="72">
        <f>'ตาราง 18.3(ต่อ1)'!R18+'ตาราง 18.3(ต่อ2)'!R18</f>
        <v>0</v>
      </c>
      <c r="S35" s="72" t="e">
        <f>'ตาราง 18.3(ต่อ1)'!#REF!+'ตาราง 18.3(ต่อ2)'!#REF!</f>
        <v>#REF!</v>
      </c>
      <c r="W35" s="62"/>
      <c r="X35" s="67">
        <v>15216</v>
      </c>
      <c r="Y35" s="69" t="e">
        <f t="shared" si="1"/>
        <v>#REF!</v>
      </c>
      <c r="Z35" s="69">
        <v>1516</v>
      </c>
      <c r="AA35" s="69" t="e">
        <f t="shared" si="8"/>
        <v>#REF!</v>
      </c>
      <c r="AB35" s="69">
        <v>865</v>
      </c>
      <c r="AC35" s="69">
        <v>2744</v>
      </c>
      <c r="AD35" s="69" t="e">
        <f t="shared" si="5"/>
        <v>#REF!</v>
      </c>
      <c r="AE35" s="69">
        <v>2085</v>
      </c>
      <c r="AF35" s="69">
        <v>2061</v>
      </c>
      <c r="AG35" s="69">
        <v>439</v>
      </c>
      <c r="AH35" s="67"/>
      <c r="AI35" s="60"/>
    </row>
    <row r="36" spans="3:35" s="58" customFormat="1" ht="24" x14ac:dyDescent="0.55000000000000004">
      <c r="C36" s="72" t="e">
        <f>'ตาราง 18.3(ต่อ1)'!#REF!+'ตาราง 18.3(ต่อ2)'!#REF!</f>
        <v>#REF!</v>
      </c>
      <c r="D36" s="71"/>
      <c r="E36" s="72" t="e">
        <f>'ตาราง 18.3(ต่อ1)'!#REF!+'ตาราง 18.3(ต่อ2)'!#REF!</f>
        <v>#REF!</v>
      </c>
      <c r="F36" s="72"/>
      <c r="G36" s="72" t="e">
        <f>'ตาราง 18.3(ต่อ1)'!#REF!+'ตาราง 18.3(ต่อ2)'!#REF!</f>
        <v>#REF!</v>
      </c>
      <c r="H36" s="72"/>
      <c r="I36" s="72" t="e">
        <f>'ตาราง 18.3(ต่อ1)'!#REF!+'ตาราง 18.3(ต่อ2)'!#REF!</f>
        <v>#REF!</v>
      </c>
      <c r="J36" s="72"/>
      <c r="K36" s="72" t="e">
        <f>'ตาราง 18.3(ต่อ1)'!#REF!+'ตาราง 18.3(ต่อ2)'!#REF!</f>
        <v>#REF!</v>
      </c>
      <c r="L36" s="72">
        <f>'ตาราง 18.3(ต่อ1)'!L19+'ตาราง 18.3(ต่อ2)'!L19</f>
        <v>0</v>
      </c>
      <c r="M36" s="72" t="e">
        <f>'ตาราง 18.3(ต่อ1)'!#REF!+'ตาราง 18.3(ต่อ2)'!#REF!</f>
        <v>#REF!</v>
      </c>
      <c r="N36" s="72">
        <f>'ตาราง 18.3(ต่อ1)'!N19+'ตาราง 18.3(ต่อ2)'!N19</f>
        <v>0</v>
      </c>
      <c r="O36" s="72" t="e">
        <f>'ตาราง 18.3(ต่อ1)'!#REF!+'ตาราง 18.3(ต่อ2)'!#REF!</f>
        <v>#REF!</v>
      </c>
      <c r="P36" s="72">
        <f>'ตาราง 18.3(ต่อ1)'!P19+'ตาราง 18.3(ต่อ2)'!P19</f>
        <v>0</v>
      </c>
      <c r="Q36" s="72" t="e">
        <f>'ตาราง 18.3(ต่อ1)'!#REF!+'ตาราง 18.3(ต่อ2)'!#REF!</f>
        <v>#REF!</v>
      </c>
      <c r="R36" s="72">
        <f>'ตาราง 18.3(ต่อ1)'!R19+'ตาราง 18.3(ต่อ2)'!R19</f>
        <v>0</v>
      </c>
      <c r="S36" s="72" t="e">
        <f>'ตาราง 18.3(ต่อ1)'!#REF!+'ตาราง 18.3(ต่อ2)'!#REF!</f>
        <v>#REF!</v>
      </c>
      <c r="W36" s="62"/>
      <c r="X36" s="67">
        <v>13521</v>
      </c>
      <c r="Y36" s="69" t="e">
        <f t="shared" si="1"/>
        <v>#REF!</v>
      </c>
      <c r="Z36" s="69">
        <v>1237</v>
      </c>
      <c r="AA36" s="69" t="e">
        <f t="shared" si="8"/>
        <v>#REF!</v>
      </c>
      <c r="AB36" s="69" t="e">
        <f t="shared" si="3"/>
        <v>#REF!</v>
      </c>
      <c r="AC36" s="69" t="e">
        <f t="shared" si="4"/>
        <v>#REF!</v>
      </c>
      <c r="AD36" s="69">
        <v>3735</v>
      </c>
      <c r="AE36" s="69" t="e">
        <f t="shared" si="7"/>
        <v>#REF!</v>
      </c>
      <c r="AF36" s="69" t="e">
        <f t="shared" si="9"/>
        <v>#REF!</v>
      </c>
      <c r="AG36" s="69">
        <v>354</v>
      </c>
      <c r="AH36" s="67"/>
      <c r="AI36" s="60"/>
    </row>
    <row r="37" spans="3:35" s="58" customFormat="1" ht="24" x14ac:dyDescent="0.55000000000000004">
      <c r="C37" s="72" t="e">
        <f>'ตาราง 18.3(ต่อ1)'!#REF!+'ตาราง 18.3(ต่อ2)'!#REF!</f>
        <v>#REF!</v>
      </c>
      <c r="D37" s="71"/>
      <c r="E37" s="72" t="e">
        <f>'ตาราง 18.3(ต่อ1)'!#REF!+'ตาราง 18.3(ต่อ2)'!#REF!</f>
        <v>#REF!</v>
      </c>
      <c r="F37" s="72"/>
      <c r="G37" s="72" t="e">
        <f>'ตาราง 18.3(ต่อ1)'!#REF!+'ตาราง 18.3(ต่อ2)'!#REF!</f>
        <v>#REF!</v>
      </c>
      <c r="H37" s="72"/>
      <c r="I37" s="72" t="e">
        <f>'ตาราง 18.3(ต่อ1)'!#REF!+'ตาราง 18.3(ต่อ2)'!#REF!</f>
        <v>#REF!</v>
      </c>
      <c r="J37" s="72"/>
      <c r="K37" s="72" t="e">
        <f>'ตาราง 18.3(ต่อ1)'!#REF!+'ตาราง 18.3(ต่อ2)'!#REF!</f>
        <v>#REF!</v>
      </c>
      <c r="L37" s="72">
        <f>'ตาราง 18.3(ต่อ1)'!L20+'ตาราง 18.3(ต่อ2)'!L20</f>
        <v>0</v>
      </c>
      <c r="M37" s="72" t="e">
        <f>'ตาราง 18.3(ต่อ1)'!#REF!+'ตาราง 18.3(ต่อ2)'!#REF!</f>
        <v>#REF!</v>
      </c>
      <c r="N37" s="72">
        <f>'ตาราง 18.3(ต่อ1)'!N20+'ตาราง 18.3(ต่อ2)'!N20</f>
        <v>0</v>
      </c>
      <c r="O37" s="72" t="e">
        <f>'ตาราง 18.3(ต่อ1)'!#REF!+'ตาราง 18.3(ต่อ2)'!#REF!</f>
        <v>#REF!</v>
      </c>
      <c r="P37" s="72">
        <f>'ตาราง 18.3(ต่อ1)'!P20+'ตาราง 18.3(ต่อ2)'!P20</f>
        <v>0</v>
      </c>
      <c r="Q37" s="72" t="e">
        <f>'ตาราง 18.3(ต่อ1)'!#REF!+'ตาราง 18.3(ต่อ2)'!#REF!</f>
        <v>#REF!</v>
      </c>
      <c r="R37" s="72">
        <f>'ตาราง 18.3(ต่อ1)'!R20+'ตาราง 18.3(ต่อ2)'!R20</f>
        <v>0</v>
      </c>
      <c r="S37" s="72" t="e">
        <f>'ตาราง 18.3(ต่อ1)'!#REF!+'ตาราง 18.3(ต่อ2)'!#REF!</f>
        <v>#REF!</v>
      </c>
      <c r="W37" s="62"/>
      <c r="X37" s="67">
        <v>10165</v>
      </c>
      <c r="Y37" s="69" t="e">
        <f t="shared" si="1"/>
        <v>#REF!</v>
      </c>
      <c r="Z37" s="69">
        <v>1007</v>
      </c>
      <c r="AA37" s="69" t="e">
        <f t="shared" si="8"/>
        <v>#REF!</v>
      </c>
      <c r="AB37" s="69" t="e">
        <f t="shared" si="3"/>
        <v>#REF!</v>
      </c>
      <c r="AC37" s="69">
        <v>1916</v>
      </c>
      <c r="AD37" s="69" t="e">
        <f t="shared" si="5"/>
        <v>#REF!</v>
      </c>
      <c r="AE37" s="69" t="e">
        <f t="shared" si="7"/>
        <v>#REF!</v>
      </c>
      <c r="AF37" s="69">
        <v>1257</v>
      </c>
      <c r="AG37" s="69">
        <v>209</v>
      </c>
      <c r="AH37" s="67"/>
      <c r="AI37" s="60"/>
    </row>
    <row r="38" spans="3:35" s="58" customFormat="1" ht="24" x14ac:dyDescent="0.55000000000000004">
      <c r="C38" s="72" t="e">
        <f>'ตาราง 18.3(ต่อ1)'!#REF!+'ตาราง 18.3(ต่อ2)'!#REF!</f>
        <v>#REF!</v>
      </c>
      <c r="D38" s="71"/>
      <c r="E38" s="72" t="e">
        <f>'ตาราง 18.3(ต่อ1)'!#REF!+'ตาราง 18.3(ต่อ2)'!#REF!</f>
        <v>#REF!</v>
      </c>
      <c r="F38" s="72"/>
      <c r="G38" s="72" t="e">
        <f>'ตาราง 18.3(ต่อ1)'!#REF!+'ตาราง 18.3(ต่อ2)'!#REF!</f>
        <v>#REF!</v>
      </c>
      <c r="H38" s="72"/>
      <c r="I38" s="72" t="e">
        <f>'ตาราง 18.3(ต่อ1)'!#REF!+'ตาราง 18.3(ต่อ2)'!#REF!</f>
        <v>#REF!</v>
      </c>
      <c r="J38" s="72"/>
      <c r="K38" s="72" t="e">
        <f>'ตาราง 18.3(ต่อ1)'!#REF!+'ตาราง 18.3(ต่อ2)'!#REF!</f>
        <v>#REF!</v>
      </c>
      <c r="L38" s="72">
        <f>'ตาราง 18.3(ต่อ1)'!L21+'ตาราง 18.3(ต่อ2)'!L21</f>
        <v>0</v>
      </c>
      <c r="M38" s="72" t="e">
        <f>'ตาราง 18.3(ต่อ1)'!#REF!+'ตาราง 18.3(ต่อ2)'!#REF!</f>
        <v>#REF!</v>
      </c>
      <c r="N38" s="72">
        <f>'ตาราง 18.3(ต่อ1)'!N21+'ตาราง 18.3(ต่อ2)'!N21</f>
        <v>0</v>
      </c>
      <c r="O38" s="72" t="e">
        <f>'ตาราง 18.3(ต่อ1)'!#REF!+'ตาราง 18.3(ต่อ2)'!#REF!</f>
        <v>#REF!</v>
      </c>
      <c r="P38" s="72">
        <f>'ตาราง 18.3(ต่อ1)'!P21+'ตาราง 18.3(ต่อ2)'!P21</f>
        <v>0</v>
      </c>
      <c r="Q38" s="72" t="e">
        <f>'ตาราง 18.3(ต่อ1)'!#REF!+'ตาราง 18.3(ต่อ2)'!#REF!</f>
        <v>#REF!</v>
      </c>
      <c r="R38" s="72">
        <f>'ตาราง 18.3(ต่อ1)'!R21+'ตาราง 18.3(ต่อ2)'!R21</f>
        <v>0</v>
      </c>
      <c r="S38" s="72" t="e">
        <f>'ตาราง 18.3(ต่อ1)'!#REF!+'ตาราง 18.3(ต่อ2)'!#REF!</f>
        <v>#REF!</v>
      </c>
      <c r="W38" s="62"/>
      <c r="X38" s="67">
        <v>6864</v>
      </c>
      <c r="Y38" s="69" t="e">
        <f t="shared" si="1"/>
        <v>#REF!</v>
      </c>
      <c r="Z38" s="69">
        <v>755</v>
      </c>
      <c r="AA38" s="69" t="e">
        <f t="shared" si="8"/>
        <v>#REF!</v>
      </c>
      <c r="AB38" s="69">
        <v>405</v>
      </c>
      <c r="AC38" s="69">
        <v>1293</v>
      </c>
      <c r="AD38" s="69">
        <v>2000</v>
      </c>
      <c r="AE38" s="69">
        <v>970</v>
      </c>
      <c r="AF38" s="69">
        <v>674</v>
      </c>
      <c r="AG38" s="69" t="e">
        <f t="shared" si="6"/>
        <v>#REF!</v>
      </c>
      <c r="AH38" s="67"/>
      <c r="AI38" s="60"/>
    </row>
    <row r="39" spans="3:35" s="58" customFormat="1" ht="24" x14ac:dyDescent="0.55000000000000004">
      <c r="C39" s="72" t="e">
        <f>'ตาราง 18.3(ต่อ1)'!#REF!+'ตาราง 18.3(ต่อ2)'!#REF!</f>
        <v>#REF!</v>
      </c>
      <c r="D39" s="71"/>
      <c r="E39" s="72" t="e">
        <f>'ตาราง 18.3(ต่อ1)'!#REF!+'ตาราง 18.3(ต่อ2)'!#REF!</f>
        <v>#REF!</v>
      </c>
      <c r="F39" s="72"/>
      <c r="G39" s="72" t="e">
        <f>'ตาราง 18.3(ต่อ1)'!#REF!+'ตาราง 18.3(ต่อ2)'!#REF!</f>
        <v>#REF!</v>
      </c>
      <c r="H39" s="72"/>
      <c r="I39" s="72" t="e">
        <f>'ตาราง 18.3(ต่อ1)'!#REF!+'ตาราง 18.3(ต่อ2)'!#REF!</f>
        <v>#REF!</v>
      </c>
      <c r="J39" s="72"/>
      <c r="K39" s="72" t="e">
        <f>'ตาราง 18.3(ต่อ1)'!#REF!+'ตาราง 18.3(ต่อ2)'!#REF!</f>
        <v>#REF!</v>
      </c>
      <c r="L39" s="72">
        <f>'ตาราง 18.3(ต่อ1)'!L22+'ตาราง 18.3(ต่อ2)'!L22</f>
        <v>0</v>
      </c>
      <c r="M39" s="72" t="e">
        <f>'ตาราง 18.3(ต่อ1)'!#REF!+'ตาราง 18.3(ต่อ2)'!#REF!</f>
        <v>#REF!</v>
      </c>
      <c r="N39" s="72">
        <f>'ตาราง 18.3(ต่อ1)'!N22+'ตาราง 18.3(ต่อ2)'!N22</f>
        <v>0</v>
      </c>
      <c r="O39" s="72" t="e">
        <f>'ตาราง 18.3(ต่อ1)'!#REF!+'ตาราง 18.3(ต่อ2)'!#REF!</f>
        <v>#REF!</v>
      </c>
      <c r="P39" s="72">
        <f>'ตาราง 18.3(ต่อ1)'!P22+'ตาราง 18.3(ต่อ2)'!P22</f>
        <v>0</v>
      </c>
      <c r="Q39" s="72" t="e">
        <f>'ตาราง 18.3(ต่อ1)'!#REF!+'ตาราง 18.3(ต่อ2)'!#REF!</f>
        <v>#REF!</v>
      </c>
      <c r="R39" s="72">
        <f>'ตาราง 18.3(ต่อ1)'!R22+'ตาราง 18.3(ต่อ2)'!R22</f>
        <v>0</v>
      </c>
      <c r="S39" s="72" t="e">
        <f>'ตาราง 18.3(ต่อ1)'!#REF!+'ตาราง 18.3(ต่อ2)'!#REF!</f>
        <v>#REF!</v>
      </c>
      <c r="W39" s="62"/>
      <c r="X39" s="67">
        <v>10114</v>
      </c>
      <c r="Y39" s="69" t="e">
        <f t="shared" si="1"/>
        <v>#REF!</v>
      </c>
      <c r="Z39" s="69">
        <v>1366</v>
      </c>
      <c r="AA39" s="69" t="e">
        <f t="shared" si="8"/>
        <v>#REF!</v>
      </c>
      <c r="AB39" s="69">
        <v>532</v>
      </c>
      <c r="AC39" s="69">
        <v>2112</v>
      </c>
      <c r="AD39" s="69" t="e">
        <f t="shared" si="5"/>
        <v>#REF!</v>
      </c>
      <c r="AE39" s="69">
        <v>1369</v>
      </c>
      <c r="AF39" s="69">
        <v>889</v>
      </c>
      <c r="AG39" s="69">
        <v>185</v>
      </c>
      <c r="AH39" s="67"/>
      <c r="AI39" s="60"/>
    </row>
    <row r="40" spans="3:35" s="58" customFormat="1" ht="21.75" x14ac:dyDescent="0.5"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3:35" s="58" customFormat="1" ht="21.75" x14ac:dyDescent="0.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3:35" s="58" customFormat="1" ht="21.75" x14ac:dyDescent="0.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3:35" s="58" customFormat="1" ht="21.75" x14ac:dyDescent="0.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3:35" s="58" customFormat="1" ht="21.75" x14ac:dyDescent="0.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3:35" s="58" customFormat="1" ht="21.75" x14ac:dyDescent="0.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3:35" s="58" customFormat="1" ht="21.75" x14ac:dyDescent="0.5">
      <c r="C46" s="59"/>
      <c r="D46" s="59"/>
      <c r="E46" s="59"/>
      <c r="F46" s="59"/>
      <c r="G46" s="59"/>
      <c r="H46" s="59"/>
      <c r="I46" s="59"/>
      <c r="J46" s="59"/>
      <c r="K46" s="59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3:35" s="58" customFormat="1" ht="21.75" x14ac:dyDescent="0.5">
      <c r="C47" s="59"/>
      <c r="D47" s="59"/>
      <c r="E47" s="59"/>
      <c r="F47" s="59"/>
      <c r="G47" s="59"/>
      <c r="H47" s="59"/>
      <c r="I47" s="59"/>
      <c r="J47" s="59"/>
      <c r="K47" s="59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3:35" s="58" customFormat="1" ht="21.75" x14ac:dyDescent="0.5">
      <c r="C48" s="59"/>
      <c r="D48" s="59"/>
      <c r="E48" s="59"/>
      <c r="F48" s="59"/>
      <c r="G48" s="59"/>
      <c r="H48" s="59"/>
      <c r="I48" s="59"/>
      <c r="J48" s="59"/>
      <c r="K48" s="59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</row>
    <row r="49" spans="3:34" s="58" customFormat="1" ht="21.75" x14ac:dyDescent="0.5">
      <c r="C49" s="59"/>
      <c r="D49" s="59"/>
      <c r="E49" s="59"/>
      <c r="F49" s="59"/>
      <c r="G49" s="59"/>
      <c r="H49" s="59"/>
      <c r="I49" s="59"/>
      <c r="J49" s="59"/>
      <c r="K49" s="59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spans="3:34" s="58" customFormat="1" ht="21.75" x14ac:dyDescent="0.5">
      <c r="C50" s="59"/>
      <c r="D50" s="59"/>
      <c r="E50" s="59"/>
      <c r="F50" s="59"/>
      <c r="G50" s="59"/>
      <c r="H50" s="59"/>
      <c r="I50" s="59"/>
      <c r="J50" s="59"/>
      <c r="K50" s="59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</row>
    <row r="51" spans="3:34" s="58" customFormat="1" ht="21.75" x14ac:dyDescent="0.5">
      <c r="C51" s="59"/>
      <c r="D51" s="59"/>
      <c r="E51" s="59"/>
      <c r="F51" s="59"/>
      <c r="G51" s="59"/>
      <c r="H51" s="59"/>
      <c r="I51" s="59"/>
      <c r="J51" s="59"/>
      <c r="K51" s="59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</row>
    <row r="52" spans="3:34" s="58" customFormat="1" ht="21.75" x14ac:dyDescent="0.5">
      <c r="C52" s="59"/>
      <c r="D52" s="59"/>
      <c r="E52" s="59"/>
      <c r="F52" s="59"/>
      <c r="G52" s="59"/>
      <c r="H52" s="59"/>
      <c r="I52" s="59"/>
      <c r="J52" s="59"/>
      <c r="K52" s="59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</row>
    <row r="53" spans="3:34" s="58" customFormat="1" ht="21.75" x14ac:dyDescent="0.5">
      <c r="C53" s="59"/>
      <c r="D53" s="59"/>
      <c r="E53" s="59"/>
      <c r="F53" s="59"/>
      <c r="G53" s="59"/>
      <c r="H53" s="59"/>
      <c r="I53" s="59"/>
      <c r="J53" s="59"/>
      <c r="K53" s="59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</row>
    <row r="54" spans="3:34" s="58" customFormat="1" ht="21.75" x14ac:dyDescent="0.5">
      <c r="C54" s="59"/>
      <c r="D54" s="59"/>
      <c r="E54" s="59"/>
      <c r="F54" s="59"/>
      <c r="G54" s="59"/>
      <c r="H54" s="59"/>
      <c r="I54" s="59"/>
      <c r="J54" s="59"/>
      <c r="K54" s="59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</row>
    <row r="55" spans="3:34" s="58" customFormat="1" ht="21.75" x14ac:dyDescent="0.5">
      <c r="C55" s="59"/>
      <c r="D55" s="59"/>
      <c r="E55" s="59"/>
      <c r="F55" s="59"/>
      <c r="G55" s="59"/>
      <c r="H55" s="59"/>
      <c r="I55" s="59"/>
      <c r="J55" s="59"/>
      <c r="K55" s="59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</row>
    <row r="56" spans="3:34" s="58" customFormat="1" ht="21.75" x14ac:dyDescent="0.5">
      <c r="C56" s="59"/>
      <c r="D56" s="59"/>
      <c r="E56" s="59"/>
      <c r="F56" s="59"/>
      <c r="G56" s="59"/>
      <c r="H56" s="59"/>
      <c r="I56" s="59"/>
      <c r="J56" s="59"/>
      <c r="K56" s="59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</row>
    <row r="57" spans="3:34" s="58" customFormat="1" ht="21.75" x14ac:dyDescent="0.5">
      <c r="C57" s="59"/>
      <c r="D57" s="59"/>
      <c r="E57" s="59"/>
      <c r="F57" s="59"/>
      <c r="G57" s="59"/>
      <c r="H57" s="59"/>
      <c r="I57" s="59"/>
      <c r="J57" s="59"/>
      <c r="K57" s="59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3:34" s="58" customFormat="1" ht="21.75" x14ac:dyDescent="0.5">
      <c r="C58" s="59"/>
      <c r="D58" s="59"/>
      <c r="E58" s="59"/>
      <c r="F58" s="59"/>
      <c r="G58" s="59"/>
      <c r="H58" s="59"/>
      <c r="I58" s="59"/>
      <c r="J58" s="59"/>
      <c r="K58" s="59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</row>
    <row r="59" spans="3:34" s="58" customFormat="1" ht="21.75" x14ac:dyDescent="0.5">
      <c r="C59" s="59"/>
      <c r="D59" s="59"/>
      <c r="E59" s="59"/>
      <c r="F59" s="59"/>
      <c r="G59" s="59"/>
      <c r="H59" s="59"/>
      <c r="I59" s="59"/>
      <c r="J59" s="59"/>
      <c r="K59" s="59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</row>
    <row r="60" spans="3:34" s="58" customFormat="1" ht="21.75" x14ac:dyDescent="0.5">
      <c r="C60" s="59"/>
      <c r="D60" s="59"/>
      <c r="E60" s="59"/>
      <c r="F60" s="59"/>
      <c r="G60" s="59"/>
      <c r="H60" s="59"/>
      <c r="I60" s="59"/>
      <c r="J60" s="59"/>
      <c r="K60" s="59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</row>
    <row r="61" spans="3:34" s="58" customFormat="1" ht="21.75" x14ac:dyDescent="0.5">
      <c r="C61" s="59"/>
      <c r="D61" s="59"/>
      <c r="E61" s="59"/>
      <c r="F61" s="59"/>
      <c r="G61" s="59"/>
      <c r="H61" s="59"/>
      <c r="I61" s="59"/>
      <c r="J61" s="59"/>
      <c r="K61" s="59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</row>
    <row r="62" spans="3:34" s="58" customFormat="1" ht="21.75" x14ac:dyDescent="0.5">
      <c r="C62" s="59"/>
      <c r="D62" s="59"/>
      <c r="E62" s="59"/>
      <c r="F62" s="59"/>
      <c r="G62" s="59"/>
      <c r="H62" s="59"/>
      <c r="I62" s="59"/>
      <c r="J62" s="59"/>
      <c r="K62" s="59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</row>
    <row r="63" spans="3:34" s="58" customFormat="1" ht="21.75" x14ac:dyDescent="0.5">
      <c r="C63" s="59"/>
      <c r="D63" s="59"/>
      <c r="E63" s="59"/>
      <c r="F63" s="59"/>
      <c r="G63" s="59"/>
      <c r="H63" s="59"/>
      <c r="I63" s="59"/>
      <c r="J63" s="59"/>
      <c r="K63" s="59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</row>
    <row r="64" spans="3:34" s="58" customFormat="1" ht="21.75" x14ac:dyDescent="0.5">
      <c r="C64" s="59"/>
      <c r="D64" s="59"/>
      <c r="E64" s="59"/>
      <c r="F64" s="59"/>
      <c r="G64" s="59"/>
      <c r="H64" s="59"/>
      <c r="I64" s="59"/>
      <c r="J64" s="59"/>
      <c r="K64" s="59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</row>
    <row r="65" spans="3:34" s="58" customFormat="1" ht="21.75" x14ac:dyDescent="0.5">
      <c r="C65" s="59"/>
      <c r="D65" s="59"/>
      <c r="E65" s="59"/>
      <c r="F65" s="59"/>
      <c r="G65" s="59"/>
      <c r="H65" s="59"/>
      <c r="I65" s="59"/>
      <c r="J65" s="59"/>
      <c r="K65" s="59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</row>
    <row r="66" spans="3:34" s="58" customFormat="1" ht="21.75" x14ac:dyDescent="0.5">
      <c r="C66" s="59"/>
      <c r="D66" s="59"/>
      <c r="E66" s="59"/>
      <c r="F66" s="59"/>
      <c r="G66" s="59"/>
      <c r="H66" s="59"/>
      <c r="I66" s="59"/>
      <c r="J66" s="59"/>
      <c r="K66" s="59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</row>
    <row r="67" spans="3:34" s="58" customFormat="1" ht="21.75" x14ac:dyDescent="0.5">
      <c r="C67" s="59"/>
      <c r="D67" s="59"/>
      <c r="E67" s="59"/>
      <c r="F67" s="59"/>
      <c r="G67" s="59"/>
      <c r="H67" s="59"/>
      <c r="I67" s="59"/>
      <c r="J67" s="59"/>
      <c r="K67" s="59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</row>
    <row r="68" spans="3:34" s="58" customFormat="1" ht="21.75" x14ac:dyDescent="0.5">
      <c r="C68" s="59"/>
      <c r="D68" s="59"/>
      <c r="E68" s="59"/>
      <c r="F68" s="59"/>
      <c r="G68" s="59"/>
      <c r="H68" s="59"/>
      <c r="I68" s="59"/>
      <c r="J68" s="59"/>
      <c r="K68" s="59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</row>
    <row r="69" spans="3:34" s="58" customFormat="1" ht="21.75" x14ac:dyDescent="0.5">
      <c r="C69" s="59"/>
      <c r="D69" s="59"/>
      <c r="E69" s="59"/>
      <c r="F69" s="59"/>
      <c r="G69" s="59"/>
      <c r="H69" s="59"/>
      <c r="I69" s="59"/>
      <c r="J69" s="59"/>
      <c r="K69" s="59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</row>
    <row r="70" spans="3:34" s="58" customFormat="1" ht="21.75" x14ac:dyDescent="0.5">
      <c r="C70" s="59"/>
      <c r="D70" s="59"/>
      <c r="E70" s="59"/>
      <c r="F70" s="59"/>
      <c r="G70" s="59"/>
      <c r="H70" s="59"/>
      <c r="I70" s="59"/>
      <c r="J70" s="59"/>
      <c r="K70" s="59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</row>
    <row r="71" spans="3:34" s="58" customFormat="1" ht="21.75" x14ac:dyDescent="0.5">
      <c r="C71" s="59"/>
      <c r="D71" s="59"/>
      <c r="E71" s="59"/>
      <c r="F71" s="59"/>
      <c r="G71" s="59"/>
      <c r="H71" s="59"/>
      <c r="I71" s="59"/>
      <c r="J71" s="59"/>
      <c r="K71" s="59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</row>
    <row r="72" spans="3:34" s="58" customFormat="1" ht="21.75" x14ac:dyDescent="0.5">
      <c r="C72" s="59"/>
      <c r="D72" s="59"/>
      <c r="E72" s="59"/>
      <c r="F72" s="59"/>
      <c r="G72" s="59"/>
      <c r="H72" s="59"/>
      <c r="I72" s="59"/>
      <c r="J72" s="59"/>
      <c r="K72" s="59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</row>
    <row r="73" spans="3:34" s="58" customFormat="1" ht="21.75" x14ac:dyDescent="0.5">
      <c r="C73" s="59"/>
      <c r="D73" s="59"/>
      <c r="E73" s="59"/>
      <c r="F73" s="59"/>
      <c r="G73" s="59"/>
      <c r="H73" s="59"/>
      <c r="I73" s="59"/>
      <c r="J73" s="59"/>
      <c r="K73" s="59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</row>
    <row r="74" spans="3:34" s="58" customFormat="1" ht="21.75" x14ac:dyDescent="0.5">
      <c r="C74" s="59"/>
      <c r="D74" s="59"/>
      <c r="E74" s="59"/>
      <c r="F74" s="59"/>
      <c r="G74" s="59"/>
      <c r="H74" s="59"/>
      <c r="I74" s="59"/>
      <c r="J74" s="59"/>
      <c r="K74" s="59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</row>
    <row r="75" spans="3:34" s="58" customFormat="1" ht="21.75" x14ac:dyDescent="0.5">
      <c r="C75" s="59"/>
      <c r="D75" s="59"/>
      <c r="E75" s="59"/>
      <c r="F75" s="59"/>
      <c r="G75" s="59"/>
      <c r="H75" s="59"/>
      <c r="I75" s="59"/>
      <c r="J75" s="59"/>
      <c r="K75" s="59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</row>
    <row r="76" spans="3:34" s="58" customFormat="1" ht="21.75" x14ac:dyDescent="0.5">
      <c r="C76" s="59"/>
      <c r="D76" s="59"/>
      <c r="E76" s="59"/>
      <c r="F76" s="59"/>
      <c r="G76" s="59"/>
      <c r="H76" s="59"/>
      <c r="I76" s="59"/>
      <c r="J76" s="59"/>
      <c r="K76" s="59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</row>
    <row r="77" spans="3:34" s="58" customFormat="1" ht="21.75" x14ac:dyDescent="0.5">
      <c r="C77" s="59"/>
      <c r="D77" s="59"/>
      <c r="E77" s="59"/>
      <c r="F77" s="59"/>
      <c r="G77" s="59"/>
      <c r="H77" s="59"/>
      <c r="I77" s="59"/>
      <c r="J77" s="59"/>
      <c r="K77" s="59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</row>
    <row r="78" spans="3:34" s="58" customFormat="1" ht="21.75" x14ac:dyDescent="0.5">
      <c r="C78" s="59"/>
      <c r="D78" s="59"/>
      <c r="E78" s="59"/>
      <c r="F78" s="59"/>
      <c r="G78" s="59"/>
      <c r="H78" s="59"/>
      <c r="I78" s="59"/>
      <c r="J78" s="59"/>
      <c r="K78" s="59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</row>
    <row r="79" spans="3:34" s="58" customFormat="1" ht="21.75" x14ac:dyDescent="0.5">
      <c r="C79" s="59"/>
      <c r="D79" s="59"/>
      <c r="E79" s="59"/>
      <c r="F79" s="59"/>
      <c r="G79" s="59"/>
      <c r="H79" s="59"/>
      <c r="I79" s="59"/>
      <c r="J79" s="59"/>
      <c r="K79" s="59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</row>
    <row r="80" spans="3:34" s="58" customFormat="1" ht="21.75" x14ac:dyDescent="0.5">
      <c r="C80" s="59"/>
      <c r="D80" s="59"/>
      <c r="E80" s="59"/>
      <c r="F80" s="59"/>
      <c r="G80" s="59"/>
      <c r="H80" s="59"/>
      <c r="I80" s="59"/>
      <c r="J80" s="59"/>
      <c r="K80" s="59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</row>
    <row r="81" spans="3:34" s="58" customFormat="1" ht="21.75" x14ac:dyDescent="0.5">
      <c r="C81" s="59"/>
      <c r="D81" s="59"/>
      <c r="E81" s="59"/>
      <c r="F81" s="59"/>
      <c r="G81" s="59"/>
      <c r="H81" s="59"/>
      <c r="I81" s="59"/>
      <c r="J81" s="59"/>
      <c r="K81" s="59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</row>
    <row r="82" spans="3:34" ht="21.75" x14ac:dyDescent="0.5">
      <c r="C82" s="4"/>
      <c r="D82" s="4"/>
      <c r="E82" s="4"/>
      <c r="F82" s="4"/>
      <c r="G82" s="4"/>
      <c r="H82" s="4"/>
      <c r="I82" s="4"/>
      <c r="J82" s="4"/>
      <c r="K82" s="4"/>
    </row>
    <row r="83" spans="3:34" ht="21.75" x14ac:dyDescent="0.5">
      <c r="C83" s="4"/>
      <c r="D83" s="4"/>
      <c r="E83" s="4"/>
      <c r="F83" s="4"/>
      <c r="G83" s="4"/>
      <c r="H83" s="4"/>
      <c r="I83" s="4"/>
      <c r="J83" s="4"/>
      <c r="K83" s="4"/>
    </row>
    <row r="84" spans="3:34" ht="21.75" x14ac:dyDescent="0.5">
      <c r="C84" s="4"/>
      <c r="D84" s="4"/>
      <c r="E84" s="4"/>
      <c r="F84" s="4"/>
      <c r="G84" s="4"/>
      <c r="H84" s="4"/>
      <c r="I84" s="4"/>
      <c r="J84" s="4"/>
      <c r="K84" s="4"/>
    </row>
    <row r="85" spans="3:34" ht="21.75" x14ac:dyDescent="0.5">
      <c r="C85" s="4"/>
      <c r="D85" s="4"/>
      <c r="E85" s="4"/>
      <c r="F85" s="4"/>
      <c r="G85" s="4"/>
      <c r="H85" s="4"/>
      <c r="I85" s="4"/>
      <c r="J85" s="4"/>
      <c r="K85" s="4"/>
    </row>
    <row r="86" spans="3:34" ht="21.75" x14ac:dyDescent="0.5">
      <c r="C86" s="4"/>
      <c r="D86" s="4"/>
      <c r="E86" s="4"/>
      <c r="F86" s="4"/>
      <c r="G86" s="4"/>
      <c r="H86" s="4"/>
      <c r="I86" s="4"/>
      <c r="J86" s="4"/>
      <c r="K86" s="4"/>
    </row>
    <row r="87" spans="3:34" ht="21.75" x14ac:dyDescent="0.5">
      <c r="C87" s="4"/>
      <c r="D87" s="4"/>
      <c r="E87" s="4"/>
      <c r="F87" s="4"/>
      <c r="G87" s="4"/>
      <c r="H87" s="4"/>
      <c r="I87" s="4"/>
      <c r="J87" s="4"/>
      <c r="K87" s="4"/>
    </row>
    <row r="88" spans="3:34" ht="21.75" x14ac:dyDescent="0.5">
      <c r="C88" s="4"/>
      <c r="D88" s="4"/>
      <c r="E88" s="4"/>
      <c r="F88" s="4"/>
      <c r="G88" s="4"/>
      <c r="H88" s="4"/>
      <c r="I88" s="4"/>
      <c r="J88" s="4"/>
      <c r="K88" s="4"/>
    </row>
    <row r="89" spans="3:34" ht="21.75" x14ac:dyDescent="0.5">
      <c r="C89" s="4"/>
      <c r="D89" s="4"/>
      <c r="E89" s="4"/>
      <c r="F89" s="4"/>
      <c r="G89" s="4"/>
      <c r="H89" s="4"/>
      <c r="I89" s="4"/>
      <c r="J89" s="4"/>
      <c r="K89" s="4"/>
    </row>
    <row r="90" spans="3:34" ht="21.75" x14ac:dyDescent="0.5">
      <c r="C90" s="4"/>
      <c r="D90" s="4"/>
      <c r="E90" s="4"/>
      <c r="F90" s="4"/>
      <c r="G90" s="4"/>
      <c r="H90" s="4"/>
      <c r="I90" s="4"/>
      <c r="J90" s="4"/>
      <c r="K90" s="4"/>
    </row>
    <row r="91" spans="3:34" ht="21.75" x14ac:dyDescent="0.5">
      <c r="C91" s="4"/>
      <c r="D91" s="4"/>
      <c r="E91" s="4"/>
      <c r="F91" s="4"/>
      <c r="G91" s="4"/>
      <c r="H91" s="4"/>
      <c r="I91" s="4"/>
      <c r="J91" s="4"/>
      <c r="K91" s="4"/>
    </row>
    <row r="92" spans="3:34" ht="21.75" x14ac:dyDescent="0.5">
      <c r="C92" s="4"/>
      <c r="D92" s="4"/>
      <c r="E92" s="4"/>
      <c r="F92" s="4"/>
      <c r="G92" s="4"/>
      <c r="H92" s="4"/>
      <c r="I92" s="4"/>
      <c r="J92" s="4"/>
      <c r="K92" s="4"/>
    </row>
    <row r="93" spans="3:34" ht="21.75" x14ac:dyDescent="0.5">
      <c r="C93" s="4"/>
      <c r="D93" s="4"/>
      <c r="E93" s="4"/>
      <c r="F93" s="4"/>
      <c r="G93" s="4"/>
      <c r="H93" s="4"/>
      <c r="I93" s="4"/>
      <c r="J93" s="4"/>
      <c r="K93" s="4"/>
    </row>
    <row r="94" spans="3:34" ht="21.75" x14ac:dyDescent="0.5">
      <c r="C94" s="4"/>
      <c r="D94" s="4"/>
      <c r="E94" s="4"/>
      <c r="F94" s="4"/>
      <c r="G94" s="4"/>
      <c r="H94" s="4"/>
      <c r="I94" s="4"/>
      <c r="J94" s="4"/>
      <c r="K94" s="4"/>
    </row>
    <row r="95" spans="3:34" ht="21.75" x14ac:dyDescent="0.5">
      <c r="C95" s="4"/>
      <c r="D95" s="4"/>
      <c r="E95" s="4"/>
      <c r="F95" s="4"/>
      <c r="G95" s="4"/>
      <c r="H95" s="4"/>
      <c r="I95" s="4"/>
      <c r="J95" s="4"/>
      <c r="K95" s="4"/>
    </row>
    <row r="96" spans="3:34" ht="21.75" x14ac:dyDescent="0.5">
      <c r="C96" s="4"/>
      <c r="D96" s="4"/>
      <c r="E96" s="4"/>
      <c r="F96" s="4"/>
      <c r="G96" s="4"/>
      <c r="H96" s="4"/>
      <c r="I96" s="4"/>
      <c r="J96" s="4"/>
      <c r="K96" s="4"/>
    </row>
    <row r="97" spans="3:11" ht="21.75" x14ac:dyDescent="0.5">
      <c r="C97" s="4"/>
      <c r="D97" s="4"/>
      <c r="E97" s="4"/>
      <c r="F97" s="4"/>
      <c r="G97" s="4"/>
      <c r="H97" s="4"/>
      <c r="I97" s="4"/>
      <c r="J97" s="4"/>
      <c r="K97" s="4"/>
    </row>
    <row r="98" spans="3:11" ht="21.75" x14ac:dyDescent="0.5">
      <c r="C98" s="4"/>
      <c r="D98" s="4"/>
      <c r="E98" s="4"/>
      <c r="F98" s="4"/>
      <c r="G98" s="4"/>
      <c r="H98" s="4"/>
      <c r="I98" s="4"/>
      <c r="J98" s="4"/>
      <c r="K98" s="4"/>
    </row>
    <row r="99" spans="3:11" ht="21.75" x14ac:dyDescent="0.5">
      <c r="C99" s="4"/>
      <c r="D99" s="4"/>
      <c r="E99" s="4"/>
      <c r="F99" s="4"/>
      <c r="G99" s="4"/>
      <c r="H99" s="4"/>
      <c r="I99" s="4"/>
      <c r="J99" s="4"/>
      <c r="K99" s="4"/>
    </row>
    <row r="100" spans="3:11" ht="21.75" x14ac:dyDescent="0.5">
      <c r="C100" s="4"/>
      <c r="D100" s="4"/>
      <c r="E100" s="4"/>
      <c r="F100" s="4"/>
      <c r="G100" s="4"/>
      <c r="H100" s="4"/>
      <c r="I100" s="4"/>
      <c r="J100" s="4"/>
      <c r="K100" s="4"/>
    </row>
    <row r="101" spans="3:11" ht="21.75" x14ac:dyDescent="0.5">
      <c r="C101" s="4"/>
      <c r="D101" s="4"/>
      <c r="E101" s="4"/>
      <c r="F101" s="4"/>
      <c r="G101" s="4"/>
      <c r="H101" s="4"/>
      <c r="I101" s="4"/>
      <c r="J101" s="4"/>
      <c r="K101" s="4"/>
    </row>
    <row r="102" spans="3:11" ht="21.75" x14ac:dyDescent="0.5">
      <c r="C102" s="4"/>
      <c r="D102" s="4"/>
      <c r="E102" s="4"/>
      <c r="F102" s="4"/>
      <c r="G102" s="4"/>
      <c r="H102" s="4"/>
      <c r="I102" s="4"/>
      <c r="J102" s="4"/>
      <c r="K102" s="4"/>
    </row>
    <row r="103" spans="3:11" ht="21.75" x14ac:dyDescent="0.5">
      <c r="C103" s="4"/>
      <c r="D103" s="4"/>
      <c r="E103" s="4"/>
      <c r="F103" s="4"/>
      <c r="G103" s="4"/>
      <c r="H103" s="4"/>
      <c r="I103" s="4"/>
      <c r="J103" s="4"/>
      <c r="K103" s="4"/>
    </row>
    <row r="104" spans="3:11" ht="21.75" x14ac:dyDescent="0.5">
      <c r="C104" s="4"/>
      <c r="D104" s="4"/>
      <c r="E104" s="4"/>
      <c r="F104" s="4"/>
      <c r="G104" s="4"/>
      <c r="H104" s="4"/>
      <c r="I104" s="4"/>
      <c r="J104" s="4"/>
      <c r="K104" s="4"/>
    </row>
    <row r="105" spans="3:11" ht="21.75" x14ac:dyDescent="0.5">
      <c r="C105" s="4"/>
      <c r="D105" s="4"/>
      <c r="E105" s="4"/>
      <c r="F105" s="4"/>
      <c r="G105" s="4"/>
      <c r="H105" s="4"/>
      <c r="I105" s="4"/>
      <c r="J105" s="4"/>
      <c r="K105" s="4"/>
    </row>
    <row r="106" spans="3:11" ht="21.75" x14ac:dyDescent="0.5">
      <c r="C106" s="4"/>
      <c r="D106" s="4"/>
      <c r="E106" s="4"/>
      <c r="F106" s="4"/>
      <c r="G106" s="4"/>
      <c r="H106" s="4"/>
      <c r="I106" s="4"/>
      <c r="J106" s="4"/>
      <c r="K106" s="4"/>
    </row>
    <row r="107" spans="3:11" ht="21.75" x14ac:dyDescent="0.5">
      <c r="C107" s="4"/>
      <c r="D107" s="4"/>
      <c r="E107" s="4"/>
      <c r="F107" s="4"/>
      <c r="G107" s="4"/>
      <c r="H107" s="4"/>
      <c r="I107" s="4"/>
      <c r="J107" s="4"/>
      <c r="K107" s="4"/>
    </row>
    <row r="108" spans="3:11" ht="21.75" x14ac:dyDescent="0.5">
      <c r="C108" s="4"/>
      <c r="D108" s="4"/>
      <c r="E108" s="4"/>
      <c r="F108" s="4"/>
      <c r="G108" s="4"/>
      <c r="H108" s="4"/>
      <c r="I108" s="4"/>
      <c r="J108" s="4"/>
      <c r="K108" s="4"/>
    </row>
    <row r="109" spans="3:11" ht="21.75" x14ac:dyDescent="0.5">
      <c r="C109" s="4"/>
      <c r="D109" s="4"/>
      <c r="E109" s="4"/>
      <c r="F109" s="4"/>
      <c r="G109" s="4"/>
      <c r="H109" s="4"/>
      <c r="I109" s="4"/>
      <c r="J109" s="4"/>
      <c r="K109" s="4"/>
    </row>
    <row r="110" spans="3:11" ht="21.75" x14ac:dyDescent="0.5">
      <c r="C110" s="4"/>
      <c r="D110" s="4"/>
      <c r="E110" s="4"/>
      <c r="F110" s="4"/>
      <c r="G110" s="4"/>
      <c r="H110" s="4"/>
      <c r="I110" s="4"/>
      <c r="J110" s="4"/>
      <c r="K110" s="4"/>
    </row>
    <row r="111" spans="3:11" ht="21.75" x14ac:dyDescent="0.5">
      <c r="C111" s="4"/>
      <c r="D111" s="4"/>
      <c r="E111" s="4"/>
      <c r="F111" s="4"/>
      <c r="G111" s="4"/>
      <c r="H111" s="4"/>
      <c r="I111" s="4"/>
      <c r="J111" s="4"/>
      <c r="K111" s="4"/>
    </row>
    <row r="112" spans="3:11" ht="21.75" x14ac:dyDescent="0.5">
      <c r="C112" s="4"/>
      <c r="D112" s="4"/>
      <c r="E112" s="4"/>
      <c r="F112" s="4"/>
      <c r="G112" s="4"/>
      <c r="H112" s="4"/>
      <c r="I112" s="4"/>
      <c r="J112" s="4"/>
      <c r="K112" s="4"/>
    </row>
    <row r="113" spans="3:11" ht="21.75" x14ac:dyDescent="0.5">
      <c r="C113" s="4"/>
      <c r="D113" s="4"/>
      <c r="E113" s="4"/>
      <c r="F113" s="4"/>
      <c r="G113" s="4"/>
      <c r="H113" s="4"/>
      <c r="I113" s="4"/>
      <c r="J113" s="4"/>
      <c r="K113" s="4"/>
    </row>
    <row r="114" spans="3:11" ht="21.75" x14ac:dyDescent="0.5">
      <c r="C114" s="4"/>
      <c r="D114" s="4"/>
      <c r="E114" s="4"/>
      <c r="F114" s="4"/>
      <c r="G114" s="4"/>
      <c r="H114" s="4"/>
      <c r="I114" s="4"/>
      <c r="J114" s="4"/>
      <c r="K114" s="4"/>
    </row>
    <row r="115" spans="3:11" ht="21.75" x14ac:dyDescent="0.5">
      <c r="C115" s="4"/>
      <c r="D115" s="4"/>
      <c r="E115" s="4"/>
      <c r="F115" s="4"/>
      <c r="G115" s="4"/>
      <c r="H115" s="4"/>
      <c r="I115" s="4"/>
      <c r="J115" s="4"/>
      <c r="K115" s="4"/>
    </row>
    <row r="116" spans="3:11" ht="21.75" x14ac:dyDescent="0.5">
      <c r="C116" s="4"/>
      <c r="D116" s="4"/>
      <c r="E116" s="4"/>
      <c r="F116" s="4"/>
      <c r="G116" s="4"/>
      <c r="H116" s="4"/>
      <c r="I116" s="4"/>
      <c r="J116" s="4"/>
      <c r="K116" s="4"/>
    </row>
    <row r="117" spans="3:11" ht="21.75" x14ac:dyDescent="0.5">
      <c r="C117" s="4"/>
      <c r="D117" s="4"/>
      <c r="E117" s="4"/>
      <c r="F117" s="4"/>
      <c r="G117" s="4"/>
      <c r="H117" s="4"/>
      <c r="I117" s="4"/>
      <c r="J117" s="4"/>
      <c r="K117" s="4"/>
    </row>
    <row r="118" spans="3:11" ht="21.75" x14ac:dyDescent="0.5">
      <c r="C118" s="4"/>
      <c r="D118" s="4"/>
      <c r="E118" s="4"/>
      <c r="F118" s="4"/>
      <c r="G118" s="4"/>
      <c r="H118" s="4"/>
      <c r="I118" s="4"/>
      <c r="J118" s="4"/>
      <c r="K118" s="4"/>
    </row>
    <row r="119" spans="3:11" ht="21.75" x14ac:dyDescent="0.5">
      <c r="C119" s="4"/>
      <c r="D119" s="4"/>
      <c r="E119" s="4"/>
      <c r="F119" s="4"/>
      <c r="G119" s="4"/>
      <c r="H119" s="4"/>
      <c r="I119" s="4"/>
      <c r="J119" s="4"/>
      <c r="K119" s="4"/>
    </row>
    <row r="120" spans="3:11" ht="21.75" x14ac:dyDescent="0.5">
      <c r="C120" s="4"/>
      <c r="D120" s="4"/>
      <c r="E120" s="4"/>
      <c r="F120" s="4"/>
      <c r="G120" s="4"/>
      <c r="H120" s="4"/>
      <c r="I120" s="4"/>
      <c r="J120" s="4"/>
      <c r="K120" s="4"/>
    </row>
    <row r="121" spans="3:11" ht="21.75" x14ac:dyDescent="0.5">
      <c r="C121" s="4"/>
      <c r="D121" s="4"/>
      <c r="E121" s="4"/>
      <c r="F121" s="4"/>
      <c r="G121" s="4"/>
      <c r="H121" s="4"/>
      <c r="I121" s="4"/>
      <c r="J121" s="4"/>
      <c r="K121" s="4"/>
    </row>
    <row r="122" spans="3:11" ht="21.75" x14ac:dyDescent="0.5">
      <c r="C122" s="4"/>
      <c r="D122" s="4"/>
      <c r="E122" s="4"/>
      <c r="F122" s="4"/>
      <c r="G122" s="4"/>
      <c r="H122" s="4"/>
      <c r="I122" s="4"/>
      <c r="J122" s="4"/>
      <c r="K122" s="4"/>
    </row>
    <row r="123" spans="3:11" ht="21.75" x14ac:dyDescent="0.5">
      <c r="C123" s="4"/>
      <c r="D123" s="4"/>
      <c r="E123" s="4"/>
      <c r="F123" s="4"/>
      <c r="G123" s="4"/>
      <c r="H123" s="4"/>
      <c r="I123" s="4"/>
      <c r="J123" s="4"/>
      <c r="K123" s="4"/>
    </row>
    <row r="124" spans="3:11" ht="21.75" x14ac:dyDescent="0.5">
      <c r="C124" s="4"/>
      <c r="D124" s="4"/>
      <c r="E124" s="4"/>
      <c r="F124" s="4"/>
      <c r="G124" s="4"/>
      <c r="H124" s="4"/>
      <c r="I124" s="4"/>
      <c r="J124" s="4"/>
      <c r="K124" s="4"/>
    </row>
    <row r="125" spans="3:11" ht="21.75" x14ac:dyDescent="0.5">
      <c r="C125" s="4"/>
      <c r="D125" s="4"/>
      <c r="E125" s="4"/>
      <c r="F125" s="4"/>
      <c r="G125" s="4"/>
      <c r="H125" s="4"/>
      <c r="I125" s="4"/>
      <c r="J125" s="4"/>
      <c r="K125" s="4"/>
    </row>
    <row r="126" spans="3:11" ht="21.75" x14ac:dyDescent="0.5">
      <c r="C126" s="4"/>
      <c r="D126" s="4"/>
      <c r="E126" s="4"/>
      <c r="F126" s="4"/>
      <c r="G126" s="4"/>
      <c r="H126" s="4"/>
      <c r="I126" s="4"/>
      <c r="J126" s="4"/>
      <c r="K126" s="4"/>
    </row>
    <row r="127" spans="3:11" ht="21.75" x14ac:dyDescent="0.5">
      <c r="C127" s="4"/>
      <c r="D127" s="4"/>
      <c r="E127" s="4"/>
      <c r="F127" s="4"/>
      <c r="G127" s="4"/>
      <c r="H127" s="4"/>
      <c r="I127" s="4"/>
      <c r="J127" s="4"/>
      <c r="K127" s="4"/>
    </row>
    <row r="128" spans="3:11" ht="21.75" x14ac:dyDescent="0.5">
      <c r="C128" s="4"/>
      <c r="D128" s="4"/>
      <c r="E128" s="4"/>
      <c r="F128" s="4"/>
      <c r="G128" s="4"/>
      <c r="H128" s="4"/>
      <c r="I128" s="4"/>
      <c r="J128" s="4"/>
      <c r="K128" s="4"/>
    </row>
    <row r="129" spans="3:11" ht="21.75" x14ac:dyDescent="0.5">
      <c r="C129" s="4"/>
      <c r="D129" s="4"/>
      <c r="E129" s="4"/>
      <c r="F129" s="4"/>
      <c r="G129" s="4"/>
      <c r="H129" s="4"/>
      <c r="I129" s="4"/>
      <c r="J129" s="4"/>
      <c r="K129" s="4"/>
    </row>
    <row r="130" spans="3:11" ht="21.75" x14ac:dyDescent="0.5">
      <c r="C130" s="4"/>
      <c r="D130" s="4"/>
      <c r="E130" s="4"/>
      <c r="F130" s="4"/>
      <c r="G130" s="4"/>
      <c r="H130" s="4"/>
      <c r="I130" s="4"/>
      <c r="J130" s="4"/>
      <c r="K130" s="4"/>
    </row>
    <row r="131" spans="3:11" ht="21.75" x14ac:dyDescent="0.5">
      <c r="C131" s="4"/>
      <c r="D131" s="4"/>
      <c r="E131" s="4"/>
      <c r="F131" s="4"/>
      <c r="G131" s="4"/>
      <c r="H131" s="4"/>
      <c r="I131" s="4"/>
      <c r="J131" s="4"/>
      <c r="K131" s="4"/>
    </row>
    <row r="132" spans="3:11" ht="21.75" x14ac:dyDescent="0.5">
      <c r="C132" s="4"/>
      <c r="D132" s="4"/>
      <c r="E132" s="4"/>
      <c r="F132" s="4"/>
      <c r="G132" s="4"/>
      <c r="H132" s="4"/>
      <c r="I132" s="4"/>
      <c r="J132" s="4"/>
      <c r="K132" s="4"/>
    </row>
  </sheetData>
  <mergeCells count="11">
    <mergeCell ref="A5:B7"/>
    <mergeCell ref="S6:T7"/>
    <mergeCell ref="Q6:R7"/>
    <mergeCell ref="C5:D7"/>
    <mergeCell ref="E5:T5"/>
    <mergeCell ref="E6:F7"/>
    <mergeCell ref="G6:H7"/>
    <mergeCell ref="I6:J7"/>
    <mergeCell ref="K6:L7"/>
    <mergeCell ref="M6:N7"/>
    <mergeCell ref="O6:P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defaultGridColor="0" colorId="12" zoomScale="90" zoomScaleNormal="90" workbookViewId="0">
      <selection activeCell="AR17" sqref="AR17"/>
    </sheetView>
  </sheetViews>
  <sheetFormatPr defaultRowHeight="18.75" x14ac:dyDescent="0.45"/>
  <cols>
    <col min="1" max="1" width="3.6640625" style="2" customWidth="1"/>
    <col min="2" max="2" width="28" style="2" customWidth="1"/>
    <col min="3" max="3" width="14" style="2" customWidth="1"/>
    <col min="4" max="4" width="5" style="2" customWidth="1"/>
    <col min="5" max="5" width="11" style="2" customWidth="1"/>
    <col min="6" max="6" width="6.1640625" style="2" customWidth="1"/>
    <col min="7" max="7" width="9.83203125" style="2" customWidth="1"/>
    <col min="8" max="8" width="3.33203125" style="2" customWidth="1"/>
    <col min="9" max="9" width="9.5" style="2" customWidth="1"/>
    <col min="10" max="10" width="3.1640625" style="2" customWidth="1"/>
    <col min="11" max="11" width="11" style="2" customWidth="1"/>
    <col min="12" max="12" width="3" style="2" customWidth="1"/>
    <col min="13" max="13" width="10.5" style="2" customWidth="1"/>
    <col min="14" max="14" width="2.5" style="2" customWidth="1"/>
    <col min="15" max="15" width="10.83203125" style="2" customWidth="1"/>
    <col min="16" max="16" width="2.83203125" style="2" customWidth="1"/>
    <col min="17" max="17" width="10.33203125" style="2" customWidth="1"/>
    <col min="18" max="18" width="3.6640625" style="2" customWidth="1"/>
    <col min="19" max="19" width="9.5" style="2" customWidth="1"/>
    <col min="20" max="20" width="5" style="2" customWidth="1"/>
    <col min="21" max="21" width="4.1640625" style="2" customWidth="1"/>
    <col min="22" max="22" width="9.33203125" style="2"/>
    <col min="23" max="23" width="0" style="2" hidden="1" customWidth="1"/>
    <col min="24" max="34" width="0" style="62" hidden="1" customWidth="1"/>
    <col min="35" max="40" width="0" style="2" hidden="1" customWidth="1"/>
    <col min="41" max="16384" width="9.33203125" style="2"/>
  </cols>
  <sheetData>
    <row r="1" spans="1:34" ht="24" customHeight="1" x14ac:dyDescent="0.45">
      <c r="U1" s="29">
        <v>124</v>
      </c>
    </row>
    <row r="2" spans="1:34" ht="21" customHeight="1" x14ac:dyDescent="0.55000000000000004">
      <c r="B2" s="3" t="s">
        <v>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4" s="4" customFormat="1" ht="21" customHeight="1" x14ac:dyDescent="0.55000000000000004">
      <c r="B3" s="3" t="s">
        <v>29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s="4" customFormat="1" ht="5.0999999999999996" customHeight="1" x14ac:dyDescent="0.5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4" s="21" customFormat="1" ht="24" customHeight="1" x14ac:dyDescent="0.5">
      <c r="A5" s="75" t="s">
        <v>33</v>
      </c>
      <c r="B5" s="76"/>
      <c r="C5" s="85" t="s">
        <v>37</v>
      </c>
      <c r="D5" s="76"/>
      <c r="E5" s="88" t="s">
        <v>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spans="1:34" s="21" customFormat="1" ht="24" customHeight="1" x14ac:dyDescent="0.5">
      <c r="A6" s="77"/>
      <c r="B6" s="78"/>
      <c r="C6" s="86"/>
      <c r="D6" s="78"/>
      <c r="E6" s="85" t="s">
        <v>11</v>
      </c>
      <c r="F6" s="76"/>
      <c r="G6" s="83" t="s">
        <v>0</v>
      </c>
      <c r="H6" s="76"/>
      <c r="I6" s="83" t="s">
        <v>1</v>
      </c>
      <c r="J6" s="76"/>
      <c r="K6" s="83" t="s">
        <v>2</v>
      </c>
      <c r="L6" s="76"/>
      <c r="M6" s="83" t="s">
        <v>3</v>
      </c>
      <c r="N6" s="76"/>
      <c r="O6" s="83" t="s">
        <v>4</v>
      </c>
      <c r="P6" s="76"/>
      <c r="Q6" s="83" t="s">
        <v>5</v>
      </c>
      <c r="R6" s="76"/>
      <c r="S6" s="77" t="s">
        <v>26</v>
      </c>
      <c r="T6" s="81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s="21" customFormat="1" ht="24" customHeight="1" x14ac:dyDescent="0.5">
      <c r="A7" s="79"/>
      <c r="B7" s="80"/>
      <c r="C7" s="87"/>
      <c r="D7" s="80"/>
      <c r="E7" s="87"/>
      <c r="F7" s="80"/>
      <c r="G7" s="84"/>
      <c r="H7" s="80"/>
      <c r="I7" s="84"/>
      <c r="J7" s="80"/>
      <c r="K7" s="84"/>
      <c r="L7" s="80"/>
      <c r="M7" s="84"/>
      <c r="N7" s="80"/>
      <c r="O7" s="84"/>
      <c r="P7" s="80"/>
      <c r="Q7" s="84"/>
      <c r="R7" s="80"/>
      <c r="S7" s="79"/>
      <c r="T7" s="82"/>
      <c r="X7" s="63"/>
      <c r="Y7" s="63"/>
      <c r="Z7" s="63">
        <v>5837</v>
      </c>
      <c r="AA7" s="63">
        <v>5185</v>
      </c>
      <c r="AB7" s="63">
        <v>3618</v>
      </c>
      <c r="AC7" s="63">
        <v>12621</v>
      </c>
      <c r="AD7" s="63">
        <v>18849</v>
      </c>
      <c r="AE7" s="63">
        <v>9136</v>
      </c>
      <c r="AF7" s="63">
        <v>8060</v>
      </c>
      <c r="AG7" s="63">
        <v>1786</v>
      </c>
      <c r="AH7" s="63">
        <f>SUM(Z7:AG7)</f>
        <v>65092</v>
      </c>
    </row>
    <row r="8" spans="1:34" s="4" customFormat="1" ht="5.0999999999999996" customHeight="1" x14ac:dyDescent="0.5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s="24" customFormat="1" ht="27" customHeight="1" x14ac:dyDescent="0.5">
      <c r="A9" s="9" t="s">
        <v>8</v>
      </c>
      <c r="B9" s="37"/>
      <c r="C9" s="45">
        <v>98936.62</v>
      </c>
      <c r="D9" s="43"/>
      <c r="E9" s="46">
        <v>5836.85</v>
      </c>
      <c r="F9" s="43"/>
      <c r="G9" s="46">
        <v>5668.98</v>
      </c>
      <c r="H9" s="43"/>
      <c r="I9" s="46">
        <v>4584.26</v>
      </c>
      <c r="J9" s="43"/>
      <c r="K9" s="46">
        <v>18537.38</v>
      </c>
      <c r="L9" s="28"/>
      <c r="M9" s="46">
        <v>31978.9</v>
      </c>
      <c r="N9" s="28"/>
      <c r="O9" s="46">
        <v>16030.5</v>
      </c>
      <c r="P9" s="28"/>
      <c r="Q9" s="46">
        <v>13349.21</v>
      </c>
      <c r="R9" s="28"/>
      <c r="S9" s="46">
        <v>2950.89</v>
      </c>
      <c r="T9" s="10"/>
      <c r="U9" s="11"/>
      <c r="X9" s="64">
        <f>SUM(X10:X22)</f>
        <v>65092</v>
      </c>
      <c r="Y9" s="73" t="e">
        <f>SUM(Y10:Y22)</f>
        <v>#REF!</v>
      </c>
      <c r="Z9" s="73" t="e">
        <f>SUM(Z10:Z22)</f>
        <v>#REF!</v>
      </c>
      <c r="AA9" s="73" t="e">
        <f t="shared" ref="AA9:AG9" si="0">SUM(AA10:AA22)</f>
        <v>#REF!</v>
      </c>
      <c r="AB9" s="73" t="e">
        <f t="shared" si="0"/>
        <v>#REF!</v>
      </c>
      <c r="AC9" s="73" t="e">
        <f t="shared" si="0"/>
        <v>#REF!</v>
      </c>
      <c r="AD9" s="73" t="e">
        <f t="shared" si="0"/>
        <v>#REF!</v>
      </c>
      <c r="AE9" s="73" t="e">
        <f>SUM(AE10:AE22)</f>
        <v>#REF!</v>
      </c>
      <c r="AF9" s="73" t="e">
        <f t="shared" si="0"/>
        <v>#REF!</v>
      </c>
      <c r="AG9" s="73" t="e">
        <f t="shared" si="0"/>
        <v>#REF!</v>
      </c>
      <c r="AH9" s="73" t="e">
        <f>SUM(Z9:AG9)</f>
        <v>#REF!</v>
      </c>
    </row>
    <row r="10" spans="1:34" ht="24" customHeight="1" x14ac:dyDescent="0.5">
      <c r="A10" s="22"/>
      <c r="B10" s="20" t="s">
        <v>25</v>
      </c>
      <c r="C10" s="42">
        <v>9630.5259999999998</v>
      </c>
      <c r="D10" s="44"/>
      <c r="E10" s="41">
        <v>427.68</v>
      </c>
      <c r="F10" s="44"/>
      <c r="G10" s="41">
        <v>396.84</v>
      </c>
      <c r="H10" s="44"/>
      <c r="I10" s="41">
        <v>325.39</v>
      </c>
      <c r="J10" s="44"/>
      <c r="K10" s="41">
        <v>1880.59</v>
      </c>
      <c r="L10" s="1"/>
      <c r="M10" s="41">
        <v>3309.02</v>
      </c>
      <c r="N10" s="1"/>
      <c r="O10" s="41">
        <v>1834.463</v>
      </c>
      <c r="P10" s="1"/>
      <c r="Q10" s="41">
        <v>1190.53</v>
      </c>
      <c r="R10" s="1"/>
      <c r="S10" s="41">
        <v>265.58</v>
      </c>
      <c r="T10" s="13"/>
      <c r="X10" s="62">
        <v>5172</v>
      </c>
      <c r="Y10" s="74" t="e">
        <f>SUM(Z10:AG10)</f>
        <v>#REF!</v>
      </c>
      <c r="Z10" s="74">
        <v>428</v>
      </c>
      <c r="AA10" s="74">
        <v>396</v>
      </c>
      <c r="AB10" s="74" t="e">
        <f>ROUNDDOWN(#REF!,0)</f>
        <v>#REF!</v>
      </c>
      <c r="AC10" s="74">
        <v>996</v>
      </c>
      <c r="AD10" s="74" t="e">
        <f>ROUNDDOWN(#REF!,0)</f>
        <v>#REF!</v>
      </c>
      <c r="AE10" s="74">
        <v>775</v>
      </c>
      <c r="AF10" s="74" t="e">
        <f>ROUNDDOWN(#REF!,0)</f>
        <v>#REF!</v>
      </c>
      <c r="AG10" s="74" t="e">
        <f>ROUNDDOWN(#REF!,0)</f>
        <v>#REF!</v>
      </c>
    </row>
    <row r="11" spans="1:34" s="13" customFormat="1" ht="24" customHeight="1" x14ac:dyDescent="0.5">
      <c r="B11" s="20" t="s">
        <v>12</v>
      </c>
      <c r="C11" s="42">
        <v>5062.1899999999996</v>
      </c>
      <c r="D11" s="35"/>
      <c r="E11" s="41">
        <v>229.9</v>
      </c>
      <c r="F11" s="35"/>
      <c r="G11" s="41">
        <v>237.44</v>
      </c>
      <c r="H11" s="35"/>
      <c r="I11" s="41">
        <v>233.95</v>
      </c>
      <c r="J11" s="35"/>
      <c r="K11" s="41">
        <v>1032.3499999999999</v>
      </c>
      <c r="L11" s="1"/>
      <c r="M11" s="41">
        <v>1528.46</v>
      </c>
      <c r="N11" s="1"/>
      <c r="O11" s="41">
        <v>919.52200000000005</v>
      </c>
      <c r="P11" s="1"/>
      <c r="Q11" s="41">
        <v>729.47</v>
      </c>
      <c r="R11" s="1"/>
      <c r="S11" s="41">
        <v>151.4</v>
      </c>
      <c r="X11" s="65">
        <v>2997</v>
      </c>
      <c r="Y11" s="74" t="e">
        <f t="shared" ref="Y11:Y22" si="1">SUM(Z11:AG11)</f>
        <v>#REF!</v>
      </c>
      <c r="Z11" s="74">
        <v>230</v>
      </c>
      <c r="AA11" s="74">
        <v>213</v>
      </c>
      <c r="AB11" s="74">
        <v>201</v>
      </c>
      <c r="AC11" s="74">
        <v>553</v>
      </c>
      <c r="AD11" s="74">
        <v>762</v>
      </c>
      <c r="AE11" s="74" t="e">
        <f>ROUNDDOWN(#REF!,0)</f>
        <v>#REF!</v>
      </c>
      <c r="AF11" s="74">
        <v>474</v>
      </c>
      <c r="AG11" s="74" t="e">
        <f>ROUNDDOWN(#REF!,0)</f>
        <v>#REF!</v>
      </c>
      <c r="AH11" s="65"/>
    </row>
    <row r="12" spans="1:34" s="13" customFormat="1" ht="24" customHeight="1" x14ac:dyDescent="0.5">
      <c r="B12" s="20" t="s">
        <v>13</v>
      </c>
      <c r="C12" s="42">
        <v>11880.02</v>
      </c>
      <c r="D12" s="35"/>
      <c r="E12" s="41">
        <v>236.02</v>
      </c>
      <c r="F12" s="35"/>
      <c r="G12" s="41">
        <v>441.17</v>
      </c>
      <c r="H12" s="35"/>
      <c r="I12" s="41">
        <v>829.75</v>
      </c>
      <c r="J12" s="35"/>
      <c r="K12" s="41">
        <v>2413.66</v>
      </c>
      <c r="L12" s="1"/>
      <c r="M12" s="41">
        <v>4226.54</v>
      </c>
      <c r="N12" s="1"/>
      <c r="O12" s="41">
        <v>1774.3</v>
      </c>
      <c r="P12" s="1"/>
      <c r="Q12" s="41">
        <v>1566.36</v>
      </c>
      <c r="R12" s="1"/>
      <c r="S12" s="41">
        <v>391.99</v>
      </c>
      <c r="X12" s="65">
        <v>3084</v>
      </c>
      <c r="Y12" s="74" t="e">
        <f t="shared" si="1"/>
        <v>#REF!</v>
      </c>
      <c r="Z12" s="74" t="e">
        <f>ROUNDDOWN(#REF!,0)</f>
        <v>#REF!</v>
      </c>
      <c r="AA12" s="74">
        <v>228</v>
      </c>
      <c r="AB12" s="74" t="e">
        <f>ROUNDDOWN(#REF!,0)</f>
        <v>#REF!</v>
      </c>
      <c r="AC12" s="74" t="e">
        <f>ROUNDDOWN(#REF!,0)</f>
        <v>#REF!</v>
      </c>
      <c r="AD12" s="74">
        <v>893</v>
      </c>
      <c r="AE12" s="74" t="e">
        <f>ROUNDDOWN(#REF!,0)</f>
        <v>#REF!</v>
      </c>
      <c r="AF12" s="74" t="e">
        <f>ROUNDDOWN(#REF!,0)</f>
        <v>#REF!</v>
      </c>
      <c r="AG12" s="74">
        <v>128</v>
      </c>
      <c r="AH12" s="65"/>
    </row>
    <row r="13" spans="1:34" s="14" customFormat="1" ht="24" customHeight="1" x14ac:dyDescent="0.5">
      <c r="A13" s="13"/>
      <c r="B13" s="20" t="s">
        <v>14</v>
      </c>
      <c r="C13" s="42">
        <v>4813.1000000000004</v>
      </c>
      <c r="D13" s="35"/>
      <c r="E13" s="41">
        <v>305.60000000000002</v>
      </c>
      <c r="F13" s="35"/>
      <c r="G13" s="41">
        <v>240.64</v>
      </c>
      <c r="H13" s="35"/>
      <c r="I13" s="41">
        <v>263.33999999999997</v>
      </c>
      <c r="J13" s="35"/>
      <c r="K13" s="41">
        <v>900.47</v>
      </c>
      <c r="L13" s="1"/>
      <c r="M13" s="41">
        <v>1665.12</v>
      </c>
      <c r="N13" s="1"/>
      <c r="O13" s="41">
        <v>751.54</v>
      </c>
      <c r="P13" s="1"/>
      <c r="Q13" s="41">
        <v>567.34</v>
      </c>
      <c r="R13" s="1"/>
      <c r="S13" s="41">
        <v>119.39</v>
      </c>
      <c r="T13" s="13"/>
      <c r="X13" s="66">
        <v>3386</v>
      </c>
      <c r="Y13" s="74" t="e">
        <f t="shared" si="1"/>
        <v>#REF!</v>
      </c>
      <c r="Z13" s="74" t="e">
        <f>ROUNDDOWN(#REF!,0)</f>
        <v>#REF!</v>
      </c>
      <c r="AA13" s="74" t="e">
        <f>ROUNDDOWN(#REF!,0)</f>
        <v>#REF!</v>
      </c>
      <c r="AB13" s="74">
        <v>195</v>
      </c>
      <c r="AC13" s="74">
        <v>602</v>
      </c>
      <c r="AD13" s="74" t="e">
        <f>ROUNDDOWN(#REF!,0)</f>
        <v>#REF!</v>
      </c>
      <c r="AE13" s="74">
        <v>497</v>
      </c>
      <c r="AF13" s="74">
        <v>428</v>
      </c>
      <c r="AG13" s="74" t="e">
        <f>ROUNDDOWN(#REF!,0)</f>
        <v>#REF!</v>
      </c>
      <c r="AH13" s="66"/>
    </row>
    <row r="14" spans="1:34" s="14" customFormat="1" ht="24" customHeight="1" x14ac:dyDescent="0.5">
      <c r="A14" s="13"/>
      <c r="B14" s="20" t="s">
        <v>15</v>
      </c>
      <c r="C14" s="42">
        <v>5951.42</v>
      </c>
      <c r="D14" s="35"/>
      <c r="E14" s="41">
        <v>327.13</v>
      </c>
      <c r="F14" s="35"/>
      <c r="G14" s="41">
        <v>358.15</v>
      </c>
      <c r="H14" s="35"/>
      <c r="I14" s="41">
        <v>288.25</v>
      </c>
      <c r="J14" s="35"/>
      <c r="K14" s="41">
        <v>1127.97</v>
      </c>
      <c r="L14" s="1"/>
      <c r="M14" s="41">
        <v>1837.66</v>
      </c>
      <c r="N14" s="1"/>
      <c r="O14" s="41">
        <v>936.32</v>
      </c>
      <c r="P14" s="1"/>
      <c r="Q14" s="41">
        <v>896.94</v>
      </c>
      <c r="R14" s="1"/>
      <c r="S14" s="41">
        <v>179.1</v>
      </c>
      <c r="T14" s="13"/>
      <c r="X14" s="66">
        <v>3808</v>
      </c>
      <c r="Y14" s="74" t="e">
        <f t="shared" si="1"/>
        <v>#REF!</v>
      </c>
      <c r="Z14" s="74">
        <v>328</v>
      </c>
      <c r="AA14" s="74" t="e">
        <f>ROUNDDOWN(#REF!,0)</f>
        <v>#REF!</v>
      </c>
      <c r="AB14" s="74" t="e">
        <f>ROUNDDOWN(#REF!,0)</f>
        <v>#REF!</v>
      </c>
      <c r="AC14" s="74">
        <v>720</v>
      </c>
      <c r="AD14" s="74" t="e">
        <f>ROUNDDOWN(#REF!,0)</f>
        <v>#REF!</v>
      </c>
      <c r="AE14" s="74" t="e">
        <f>ROUNDDOWN(#REF!,0)</f>
        <v>#REF!</v>
      </c>
      <c r="AF14" s="74" t="e">
        <f>ROUNDDOWN(#REF!,0)</f>
        <v>#REF!</v>
      </c>
      <c r="AG14" s="74" t="e">
        <f>ROUNDDOWN(#REF!,0)</f>
        <v>#REF!</v>
      </c>
      <c r="AH14" s="66"/>
    </row>
    <row r="15" spans="1:34" s="14" customFormat="1" ht="24" customHeight="1" x14ac:dyDescent="0.5">
      <c r="A15" s="13"/>
      <c r="B15" s="20" t="s">
        <v>16</v>
      </c>
      <c r="C15" s="42">
        <v>5581.24</v>
      </c>
      <c r="D15" s="35"/>
      <c r="E15" s="41">
        <v>386.07</v>
      </c>
      <c r="F15" s="35"/>
      <c r="G15" s="41">
        <v>430.15</v>
      </c>
      <c r="H15" s="35"/>
      <c r="I15" s="41">
        <v>273.02</v>
      </c>
      <c r="J15" s="35"/>
      <c r="K15" s="41">
        <v>1169.43</v>
      </c>
      <c r="L15" s="1"/>
      <c r="M15" s="41">
        <v>1746.25</v>
      </c>
      <c r="N15" s="1"/>
      <c r="O15" s="41">
        <v>903</v>
      </c>
      <c r="P15" s="1"/>
      <c r="Q15" s="41">
        <v>534.55999999999995</v>
      </c>
      <c r="R15" s="1"/>
      <c r="S15" s="41">
        <v>138.76</v>
      </c>
      <c r="T15" s="13"/>
      <c r="X15" s="66">
        <v>4654</v>
      </c>
      <c r="Y15" s="74" t="e">
        <f t="shared" si="1"/>
        <v>#REF!</v>
      </c>
      <c r="Z15" s="74" t="e">
        <f>ROUNDDOWN(#REF!,0)</f>
        <v>#REF!</v>
      </c>
      <c r="AA15" s="74">
        <v>410</v>
      </c>
      <c r="AB15" s="74">
        <v>265</v>
      </c>
      <c r="AC15" s="74">
        <v>977</v>
      </c>
      <c r="AD15" s="74">
        <v>1378</v>
      </c>
      <c r="AE15" s="74" t="e">
        <f>ROUNDDOWN(#REF!,0)</f>
        <v>#REF!</v>
      </c>
      <c r="AF15" s="74" t="e">
        <f>ROUNDDOWN(#REF!,0)</f>
        <v>#REF!</v>
      </c>
      <c r="AG15" s="74">
        <v>119</v>
      </c>
      <c r="AH15" s="66"/>
    </row>
    <row r="16" spans="1:34" s="14" customFormat="1" ht="24" customHeight="1" x14ac:dyDescent="0.5">
      <c r="A16" s="13"/>
      <c r="B16" s="20" t="s">
        <v>17</v>
      </c>
      <c r="C16" s="42">
        <v>6263.78</v>
      </c>
      <c r="D16" s="35"/>
      <c r="E16" s="41">
        <v>461.34</v>
      </c>
      <c r="F16" s="35"/>
      <c r="G16" s="41">
        <v>479.7</v>
      </c>
      <c r="H16" s="35"/>
      <c r="I16" s="41">
        <v>313</v>
      </c>
      <c r="J16" s="35"/>
      <c r="K16" s="41">
        <v>1379.76</v>
      </c>
      <c r="L16" s="1"/>
      <c r="M16" s="41">
        <v>1832.88</v>
      </c>
      <c r="N16" s="1"/>
      <c r="O16" s="41">
        <v>861.68</v>
      </c>
      <c r="P16" s="1"/>
      <c r="Q16" s="41">
        <v>756.05</v>
      </c>
      <c r="R16" s="1"/>
      <c r="S16" s="41">
        <v>179.37</v>
      </c>
      <c r="T16" s="13"/>
      <c r="X16" s="66">
        <v>5643</v>
      </c>
      <c r="Y16" s="74" t="e">
        <f t="shared" si="1"/>
        <v>#REF!</v>
      </c>
      <c r="Z16" s="74" t="e">
        <f>ROUNDDOWN(#REF!,0)</f>
        <v>#REF!</v>
      </c>
      <c r="AA16" s="74">
        <v>472</v>
      </c>
      <c r="AB16" s="74">
        <v>294</v>
      </c>
      <c r="AC16" s="74" t="e">
        <f>ROUNDDOWN(#REF!,0)</f>
        <v>#REF!</v>
      </c>
      <c r="AD16" s="74">
        <v>1654</v>
      </c>
      <c r="AE16" s="74" t="e">
        <f>ROUNDDOWN(#REF!,0)</f>
        <v>#REF!</v>
      </c>
      <c r="AF16" s="74" t="e">
        <f>ROUNDDOWN(#REF!,0)</f>
        <v>#REF!</v>
      </c>
      <c r="AG16" s="74" t="e">
        <f>ROUNDDOWN(#REF!,0)</f>
        <v>#REF!</v>
      </c>
      <c r="AH16" s="66"/>
    </row>
    <row r="17" spans="1:34" s="14" customFormat="1" ht="24" customHeight="1" x14ac:dyDescent="0.5">
      <c r="A17" s="13"/>
      <c r="B17" s="20" t="s">
        <v>18</v>
      </c>
      <c r="C17" s="42">
        <v>9261.4789999999994</v>
      </c>
      <c r="D17" s="35"/>
      <c r="E17" s="41">
        <v>667.72</v>
      </c>
      <c r="F17" s="35"/>
      <c r="G17" s="41">
        <v>693.07</v>
      </c>
      <c r="H17" s="35"/>
      <c r="I17" s="41">
        <v>517.26</v>
      </c>
      <c r="J17" s="35"/>
      <c r="K17" s="41">
        <v>1973.82</v>
      </c>
      <c r="L17" s="1"/>
      <c r="M17" s="41">
        <v>2746.22</v>
      </c>
      <c r="N17" s="1"/>
      <c r="O17" s="41">
        <v>1210.94</v>
      </c>
      <c r="P17" s="1"/>
      <c r="Q17" s="41">
        <v>1209.46</v>
      </c>
      <c r="R17" s="1"/>
      <c r="S17" s="41">
        <v>243.3</v>
      </c>
      <c r="T17" s="13"/>
      <c r="X17" s="66">
        <v>8033</v>
      </c>
      <c r="Y17" s="74" t="e">
        <f t="shared" si="1"/>
        <v>#REF!</v>
      </c>
      <c r="Z17" s="74">
        <v>668</v>
      </c>
      <c r="AA17" s="74" t="e">
        <f>ROUNDDOWN(#REF!,0)</f>
        <v>#REF!</v>
      </c>
      <c r="AB17" s="74" t="e">
        <f>ROUNDDOWN(#REF!,0)</f>
        <v>#REF!</v>
      </c>
      <c r="AC17" s="74">
        <v>1596</v>
      </c>
      <c r="AD17" s="74" t="e">
        <f>ROUNDDOWN(#REF!,0)</f>
        <v>#REF!</v>
      </c>
      <c r="AE17" s="74">
        <v>1035</v>
      </c>
      <c r="AF17" s="74">
        <v>1061</v>
      </c>
      <c r="AG17" s="74" t="e">
        <f>ROUNDDOWN(#REF!,0)</f>
        <v>#REF!</v>
      </c>
      <c r="AH17" s="66"/>
    </row>
    <row r="18" spans="1:34" s="14" customFormat="1" ht="24" customHeight="1" x14ac:dyDescent="0.5">
      <c r="A18" s="13"/>
      <c r="B18" s="20" t="s">
        <v>19</v>
      </c>
      <c r="C18" s="42">
        <v>8326.69</v>
      </c>
      <c r="D18" s="35"/>
      <c r="E18" s="41">
        <v>750.42</v>
      </c>
      <c r="F18" s="35"/>
      <c r="G18" s="41">
        <v>628.66999999999996</v>
      </c>
      <c r="H18" s="35"/>
      <c r="I18" s="41">
        <v>451.19</v>
      </c>
      <c r="J18" s="35"/>
      <c r="K18" s="41">
        <v>1584.01</v>
      </c>
      <c r="L18" s="1"/>
      <c r="M18" s="41">
        <v>2358.04</v>
      </c>
      <c r="N18" s="1"/>
      <c r="O18" s="41">
        <v>1219.69</v>
      </c>
      <c r="P18" s="1"/>
      <c r="Q18" s="41">
        <v>1115.5999999999999</v>
      </c>
      <c r="R18" s="1"/>
      <c r="S18" s="41">
        <v>219.07</v>
      </c>
      <c r="T18" s="13"/>
      <c r="X18" s="66">
        <v>7556</v>
      </c>
      <c r="Y18" s="74" t="e">
        <f t="shared" si="1"/>
        <v>#REF!</v>
      </c>
      <c r="Z18" s="74" t="e">
        <f>ROUNDDOWN(#REF!,0)</f>
        <v>#REF!</v>
      </c>
      <c r="AA18" s="74">
        <v>616</v>
      </c>
      <c r="AB18" s="74" t="e">
        <f>ROUNDDOWN(#REF!,0)</f>
        <v>#REF!</v>
      </c>
      <c r="AC18" s="74" t="e">
        <f>ROUNDDOWN(#REF!,0)</f>
        <v>#REF!</v>
      </c>
      <c r="AD18" s="74" t="e">
        <f>ROUNDDOWN(#REF!,0)</f>
        <v>#REF!</v>
      </c>
      <c r="AE18" s="74">
        <v>1075</v>
      </c>
      <c r="AF18" s="74">
        <v>1027</v>
      </c>
      <c r="AG18" s="74">
        <v>211</v>
      </c>
      <c r="AH18" s="66"/>
    </row>
    <row r="19" spans="1:34" s="14" customFormat="1" ht="21" customHeight="1" x14ac:dyDescent="0.5">
      <c r="A19" s="13"/>
      <c r="B19" s="20" t="s">
        <v>20</v>
      </c>
      <c r="C19" s="42">
        <v>7264.52</v>
      </c>
      <c r="D19" s="35"/>
      <c r="E19" s="41">
        <v>580.59</v>
      </c>
      <c r="F19" s="35"/>
      <c r="G19" s="41">
        <v>462.45</v>
      </c>
      <c r="H19" s="35"/>
      <c r="I19" s="41">
        <v>358.68</v>
      </c>
      <c r="J19" s="35"/>
      <c r="K19" s="41">
        <v>1393.9</v>
      </c>
      <c r="L19" s="1"/>
      <c r="M19" s="41">
        <v>2065.9</v>
      </c>
      <c r="N19" s="1"/>
      <c r="O19" s="41">
        <v>1123.6600000000001</v>
      </c>
      <c r="P19" s="1"/>
      <c r="Q19" s="41">
        <v>1071.31</v>
      </c>
      <c r="R19" s="1"/>
      <c r="S19" s="41">
        <v>208.03</v>
      </c>
      <c r="T19" s="13"/>
      <c r="X19" s="66">
        <v>6759</v>
      </c>
      <c r="Y19" s="74" t="e">
        <f t="shared" si="1"/>
        <v>#REF!</v>
      </c>
      <c r="Z19" s="74">
        <v>581</v>
      </c>
      <c r="AA19" s="74" t="e">
        <f>ROUNDDOWN(#REF!,0)</f>
        <v>#REF!</v>
      </c>
      <c r="AB19" s="74" t="e">
        <f>ROUNDDOWN(#REF!,0)</f>
        <v>#REF!</v>
      </c>
      <c r="AC19" s="74">
        <v>1311</v>
      </c>
      <c r="AD19" s="74" t="e">
        <f>ROUNDDOWN(#REF!,0)</f>
        <v>#REF!</v>
      </c>
      <c r="AE19" s="74" t="e">
        <f>ROUNDDOWN(#REF!,0)</f>
        <v>#REF!</v>
      </c>
      <c r="AF19" s="74" t="e">
        <f>ROUNDDOWN(#REF!,0)</f>
        <v>#REF!</v>
      </c>
      <c r="AG19" s="74" t="e">
        <f>ROUNDDOWN(#REF!,0)</f>
        <v>#REF!</v>
      </c>
      <c r="AH19" s="66"/>
    </row>
    <row r="20" spans="1:34" s="14" customFormat="1" ht="21" customHeight="1" x14ac:dyDescent="0.5">
      <c r="A20" s="13"/>
      <c r="B20" s="20" t="s">
        <v>22</v>
      </c>
      <c r="C20" s="42">
        <v>5689.37</v>
      </c>
      <c r="D20" s="35"/>
      <c r="E20" s="41">
        <v>501.33</v>
      </c>
      <c r="F20" s="35"/>
      <c r="G20" s="41">
        <v>482.9</v>
      </c>
      <c r="H20" s="35"/>
      <c r="I20" s="41">
        <v>278.57</v>
      </c>
      <c r="J20" s="35"/>
      <c r="K20" s="41">
        <v>1086.1099999999999</v>
      </c>
      <c r="L20" s="1"/>
      <c r="M20" s="41">
        <v>1760.64</v>
      </c>
      <c r="N20" s="1"/>
      <c r="O20" s="41">
        <v>720.45100000000002</v>
      </c>
      <c r="P20" s="1"/>
      <c r="Q20" s="41">
        <v>708.94</v>
      </c>
      <c r="R20" s="1"/>
      <c r="S20" s="41">
        <v>150.37</v>
      </c>
      <c r="T20" s="13"/>
      <c r="X20" s="66">
        <v>5286</v>
      </c>
      <c r="Y20" s="74" t="e">
        <f t="shared" si="1"/>
        <v>#REF!</v>
      </c>
      <c r="Z20" s="74" t="e">
        <f>ROUNDDOWN(#REF!,0)</f>
        <v>#REF!</v>
      </c>
      <c r="AA20" s="74" t="e">
        <f>ROUNDDOWN(#REF!,0)</f>
        <v>#REF!</v>
      </c>
      <c r="AB20" s="74">
        <v>275</v>
      </c>
      <c r="AC20" s="74">
        <v>958</v>
      </c>
      <c r="AD20" s="74" t="e">
        <f>ROUNDDOWN(#REF!,0)</f>
        <v>#REF!</v>
      </c>
      <c r="AE20" s="74" t="e">
        <f>ROUNDDOWN(#REF!,0)</f>
        <v>#REF!</v>
      </c>
      <c r="AF20" s="74">
        <v>699</v>
      </c>
      <c r="AG20" s="74" t="e">
        <f>ROUNDDOWN(#REF!,0)</f>
        <v>#REF!</v>
      </c>
      <c r="AH20" s="66"/>
    </row>
    <row r="21" spans="1:34" s="14" customFormat="1" ht="21" customHeight="1" x14ac:dyDescent="0.5">
      <c r="A21" s="13"/>
      <c r="B21" s="20" t="s">
        <v>21</v>
      </c>
      <c r="C21" s="42">
        <v>3977.86</v>
      </c>
      <c r="D21" s="35"/>
      <c r="E21" s="41">
        <v>340.89</v>
      </c>
      <c r="F21" s="35"/>
      <c r="G21" s="41">
        <v>319.16000000000003</v>
      </c>
      <c r="H21" s="35"/>
      <c r="I21" s="41">
        <v>189.75</v>
      </c>
      <c r="J21" s="35"/>
      <c r="K21" s="41">
        <v>730.01</v>
      </c>
      <c r="L21" s="1"/>
      <c r="M21" s="41">
        <v>1154.19</v>
      </c>
      <c r="N21" s="1"/>
      <c r="O21" s="41">
        <v>646.57000000000005</v>
      </c>
      <c r="P21" s="1"/>
      <c r="Q21" s="41">
        <v>480.75</v>
      </c>
      <c r="R21" s="1"/>
      <c r="S21" s="41">
        <v>115.54</v>
      </c>
      <c r="T21" s="13"/>
      <c r="X21" s="66">
        <v>3600</v>
      </c>
      <c r="Y21" s="74" t="e">
        <f t="shared" si="1"/>
        <v>#REF!</v>
      </c>
      <c r="Z21" s="74">
        <v>341</v>
      </c>
      <c r="AA21" s="74" t="e">
        <f>ROUNDDOWN(#REF!,0)</f>
        <v>#REF!</v>
      </c>
      <c r="AB21" s="74" t="e">
        <f>ROUNDDOWN(#REF!,0)</f>
        <v>#REF!</v>
      </c>
      <c r="AC21" s="74">
        <v>682</v>
      </c>
      <c r="AD21" s="74" t="e">
        <f>ROUNDDOWN(#REF!,0)</f>
        <v>#REF!</v>
      </c>
      <c r="AE21" s="74" t="e">
        <f>ROUNDDOWN(#REF!,0)</f>
        <v>#REF!</v>
      </c>
      <c r="AF21" s="74">
        <v>383</v>
      </c>
      <c r="AG21" s="74">
        <v>79</v>
      </c>
      <c r="AH21" s="66"/>
    </row>
    <row r="22" spans="1:34" s="14" customFormat="1" ht="21" customHeight="1" x14ac:dyDescent="0.5">
      <c r="A22" s="13"/>
      <c r="B22" s="20" t="s">
        <v>24</v>
      </c>
      <c r="C22" s="42">
        <v>15235.23</v>
      </c>
      <c r="D22" s="35"/>
      <c r="E22" s="41">
        <v>622.49</v>
      </c>
      <c r="F22" s="35"/>
      <c r="G22" s="41">
        <v>498.65</v>
      </c>
      <c r="H22" s="35"/>
      <c r="I22" s="41">
        <v>262.10000000000002</v>
      </c>
      <c r="J22" s="35"/>
      <c r="K22" s="41">
        <v>1865.3</v>
      </c>
      <c r="L22" s="1"/>
      <c r="M22" s="41">
        <v>5747.97</v>
      </c>
      <c r="N22" s="1"/>
      <c r="O22" s="41">
        <v>3127.85</v>
      </c>
      <c r="P22" s="1"/>
      <c r="Q22" s="41">
        <v>2521.89</v>
      </c>
      <c r="R22" s="1"/>
      <c r="S22" s="41">
        <v>588.98</v>
      </c>
      <c r="T22" s="15"/>
      <c r="X22" s="66">
        <v>5114</v>
      </c>
      <c r="Y22" s="74" t="e">
        <f t="shared" si="1"/>
        <v>#REF!</v>
      </c>
      <c r="Z22" s="74" t="e">
        <f>ROUNDDOWN(#REF!,0)</f>
        <v>#REF!</v>
      </c>
      <c r="AA22" s="74">
        <v>483</v>
      </c>
      <c r="AB22" s="74">
        <v>246</v>
      </c>
      <c r="AC22" s="74">
        <v>1131</v>
      </c>
      <c r="AD22" s="74">
        <v>1413</v>
      </c>
      <c r="AE22" s="74">
        <v>699</v>
      </c>
      <c r="AF22" s="74">
        <v>416</v>
      </c>
      <c r="AG22" s="74">
        <v>104</v>
      </c>
      <c r="AH22" s="66"/>
    </row>
    <row r="23" spans="1:34" ht="21" customHeight="1" x14ac:dyDescent="0.5">
      <c r="C23" s="8"/>
      <c r="D23" s="8"/>
      <c r="E23" s="8"/>
      <c r="F23" s="8"/>
      <c r="G23" s="8"/>
      <c r="H23" s="8"/>
      <c r="I23" s="8"/>
      <c r="J23" s="8"/>
      <c r="K23" s="8"/>
      <c r="L23" s="15"/>
      <c r="M23" s="15"/>
      <c r="N23" s="15"/>
      <c r="O23" s="15"/>
      <c r="P23" s="15"/>
      <c r="Q23" s="15"/>
      <c r="R23" s="15"/>
      <c r="S23" s="15"/>
      <c r="T23" s="15"/>
    </row>
    <row r="24" spans="1:34" ht="21" customHeight="1" x14ac:dyDescent="0.45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34" ht="24.75" customHeight="1" x14ac:dyDescent="0.45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34" x14ac:dyDescent="0.45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1"/>
  <sheetViews>
    <sheetView showGridLines="0" defaultGridColor="0" colorId="12" zoomScale="90" zoomScaleNormal="90" workbookViewId="0">
      <selection activeCell="BJ12" sqref="BJ12"/>
    </sheetView>
  </sheetViews>
  <sheetFormatPr defaultRowHeight="18.75" x14ac:dyDescent="0.45"/>
  <cols>
    <col min="1" max="1" width="3.6640625" style="2" customWidth="1"/>
    <col min="2" max="2" width="28.6640625" style="2" customWidth="1"/>
    <col min="3" max="3" width="13.5" style="2" customWidth="1"/>
    <col min="4" max="4" width="5.6640625" style="2" customWidth="1"/>
    <col min="5" max="5" width="11.83203125" style="2" customWidth="1"/>
    <col min="6" max="6" width="5.33203125" style="2" customWidth="1"/>
    <col min="7" max="7" width="9.83203125" style="2" customWidth="1"/>
    <col min="8" max="8" width="3.33203125" style="2" customWidth="1"/>
    <col min="9" max="9" width="9.83203125" style="2" customWidth="1"/>
    <col min="10" max="10" width="3.33203125" style="2" customWidth="1"/>
    <col min="11" max="11" width="10.5" style="2" customWidth="1"/>
    <col min="12" max="12" width="2.83203125" style="2" customWidth="1"/>
    <col min="13" max="13" width="11.5" style="2" customWidth="1"/>
    <col min="14" max="14" width="2.5" style="2" customWidth="1"/>
    <col min="15" max="15" width="9.1640625" style="2" customWidth="1"/>
    <col min="16" max="16" width="3.83203125" style="2" customWidth="1"/>
    <col min="17" max="17" width="9.1640625" style="2" customWidth="1"/>
    <col min="18" max="18" width="4" style="2" customWidth="1"/>
    <col min="19" max="19" width="14" style="2" customWidth="1"/>
    <col min="20" max="20" width="6.1640625" style="2" customWidth="1"/>
    <col min="21" max="21" width="3.1640625" style="2" customWidth="1"/>
    <col min="22" max="22" width="9.33203125" style="2"/>
    <col min="23" max="23" width="0" style="2" hidden="1" customWidth="1"/>
    <col min="24" max="34" width="0" style="62" hidden="1" customWidth="1"/>
    <col min="35" max="47" width="0" style="2" hidden="1" customWidth="1"/>
    <col min="48" max="16384" width="9.33203125" style="2"/>
  </cols>
  <sheetData>
    <row r="2" spans="1:34" ht="24.95" customHeight="1" x14ac:dyDescent="0.55000000000000004">
      <c r="B2" s="3" t="s">
        <v>28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34" s="4" customFormat="1" ht="24.95" customHeight="1" x14ac:dyDescent="0.55000000000000004">
      <c r="B3" s="3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s="4" customFormat="1" ht="5.0999999999999996" customHeight="1" x14ac:dyDescent="0.5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</row>
    <row r="5" spans="1:34" s="21" customFormat="1" ht="24" customHeight="1" x14ac:dyDescent="0.5">
      <c r="A5" s="75" t="s">
        <v>34</v>
      </c>
      <c r="B5" s="76"/>
      <c r="C5" s="85" t="s">
        <v>37</v>
      </c>
      <c r="D5" s="76"/>
      <c r="E5" s="88" t="s">
        <v>6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</row>
    <row r="6" spans="1:34" s="21" customFormat="1" ht="24" customHeight="1" x14ac:dyDescent="0.5">
      <c r="A6" s="77"/>
      <c r="B6" s="78"/>
      <c r="C6" s="86"/>
      <c r="D6" s="78"/>
      <c r="E6" s="85" t="s">
        <v>11</v>
      </c>
      <c r="F6" s="76"/>
      <c r="G6" s="83" t="s">
        <v>0</v>
      </c>
      <c r="H6" s="76"/>
      <c r="I6" s="83" t="s">
        <v>1</v>
      </c>
      <c r="J6" s="76"/>
      <c r="K6" s="83" t="s">
        <v>2</v>
      </c>
      <c r="L6" s="76"/>
      <c r="M6" s="83" t="s">
        <v>3</v>
      </c>
      <c r="N6" s="76"/>
      <c r="O6" s="83" t="s">
        <v>4</v>
      </c>
      <c r="P6" s="76"/>
      <c r="Q6" s="83" t="s">
        <v>5</v>
      </c>
      <c r="R6" s="76"/>
      <c r="S6" s="85" t="s">
        <v>27</v>
      </c>
      <c r="T6" s="32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</row>
    <row r="7" spans="1:34" s="21" customFormat="1" ht="24" customHeight="1" x14ac:dyDescent="0.5">
      <c r="A7" s="79"/>
      <c r="B7" s="80"/>
      <c r="C7" s="87"/>
      <c r="D7" s="80"/>
      <c r="E7" s="87"/>
      <c r="F7" s="80"/>
      <c r="G7" s="84"/>
      <c r="H7" s="80"/>
      <c r="I7" s="84"/>
      <c r="J7" s="80"/>
      <c r="K7" s="84"/>
      <c r="L7" s="80"/>
      <c r="M7" s="84"/>
      <c r="N7" s="80"/>
      <c r="O7" s="84"/>
      <c r="P7" s="80"/>
      <c r="Q7" s="84"/>
      <c r="R7" s="80"/>
      <c r="S7" s="87"/>
      <c r="T7" s="30"/>
      <c r="X7" s="63"/>
      <c r="Y7" s="63"/>
      <c r="Z7" s="63">
        <v>6363</v>
      </c>
      <c r="AA7" s="63">
        <v>5333</v>
      </c>
      <c r="AB7" s="63">
        <v>3876</v>
      </c>
      <c r="AC7" s="63">
        <v>12606</v>
      </c>
      <c r="AD7" s="63">
        <v>18363</v>
      </c>
      <c r="AE7" s="63">
        <v>8514</v>
      </c>
      <c r="AF7" s="63">
        <v>7958</v>
      </c>
      <c r="AG7" s="63">
        <v>1629</v>
      </c>
      <c r="AH7" s="63">
        <f>SUM(Z7:AG7)</f>
        <v>64642</v>
      </c>
    </row>
    <row r="8" spans="1:34" s="4" customFormat="1" ht="5.0999999999999996" customHeight="1" x14ac:dyDescent="0.5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ht="24" customHeight="1" x14ac:dyDescent="0.5">
      <c r="A9" s="9" t="s">
        <v>9</v>
      </c>
      <c r="B9" s="23"/>
      <c r="C9" s="47">
        <v>97886.720000000001</v>
      </c>
      <c r="D9" s="48"/>
      <c r="E9" s="49">
        <v>6363.8</v>
      </c>
      <c r="F9" s="48"/>
      <c r="G9" s="49">
        <v>5780.94</v>
      </c>
      <c r="H9" s="48"/>
      <c r="I9" s="49">
        <v>4886.8500000000004</v>
      </c>
      <c r="J9" s="48"/>
      <c r="K9" s="49">
        <v>20987.84</v>
      </c>
      <c r="L9" s="28"/>
      <c r="M9" s="49">
        <v>30518.39</v>
      </c>
      <c r="N9" s="28"/>
      <c r="O9" s="49">
        <v>14112.41</v>
      </c>
      <c r="P9" s="28"/>
      <c r="Q9" s="49">
        <v>12572.96</v>
      </c>
      <c r="R9" s="28"/>
      <c r="S9" s="49">
        <v>2664.15</v>
      </c>
      <c r="T9" s="10"/>
      <c r="U9" s="11"/>
      <c r="V9" s="24"/>
      <c r="W9" s="24"/>
      <c r="X9" s="62">
        <f>SUM(X10:X22)</f>
        <v>64642</v>
      </c>
      <c r="Y9" s="73" t="e">
        <f>SUM(Y10:Y22)</f>
        <v>#REF!</v>
      </c>
      <c r="Z9" s="73" t="e">
        <f>SUM(Z10:Z22)</f>
        <v>#REF!</v>
      </c>
      <c r="AA9" s="73" t="e">
        <f t="shared" ref="AA9:AG9" si="0">SUM(AA10:AA22)</f>
        <v>#REF!</v>
      </c>
      <c r="AB9" s="73" t="e">
        <f t="shared" si="0"/>
        <v>#REF!</v>
      </c>
      <c r="AC9" s="73" t="e">
        <f t="shared" si="0"/>
        <v>#REF!</v>
      </c>
      <c r="AD9" s="73" t="e">
        <f t="shared" si="0"/>
        <v>#REF!</v>
      </c>
      <c r="AE9" s="73" t="e">
        <f t="shared" si="0"/>
        <v>#REF!</v>
      </c>
      <c r="AF9" s="73" t="e">
        <f t="shared" si="0"/>
        <v>#REF!</v>
      </c>
      <c r="AG9" s="73" t="e">
        <f t="shared" si="0"/>
        <v>#REF!</v>
      </c>
      <c r="AH9" s="74" t="e">
        <f>SUM(Z9:AG9)</f>
        <v>#REF!</v>
      </c>
    </row>
    <row r="10" spans="1:34" ht="24" customHeight="1" x14ac:dyDescent="0.5">
      <c r="A10" s="22"/>
      <c r="B10" s="20" t="s">
        <v>25</v>
      </c>
      <c r="C10" s="50">
        <v>16152.94</v>
      </c>
      <c r="D10" s="51"/>
      <c r="E10" s="52">
        <v>431.51</v>
      </c>
      <c r="F10" s="51"/>
      <c r="G10" s="52">
        <v>336.72</v>
      </c>
      <c r="H10" s="51"/>
      <c r="I10" s="52">
        <v>742.91</v>
      </c>
      <c r="J10" s="51"/>
      <c r="K10" s="52">
        <v>3454.03</v>
      </c>
      <c r="L10" s="1"/>
      <c r="M10" s="52">
        <v>5837.26</v>
      </c>
      <c r="N10" s="1"/>
      <c r="O10" s="52">
        <v>2493.9499999999998</v>
      </c>
      <c r="P10" s="1"/>
      <c r="Q10" s="52">
        <v>2322.6799999999998</v>
      </c>
      <c r="R10" s="1"/>
      <c r="S10" s="52">
        <v>532.88</v>
      </c>
      <c r="T10" s="13"/>
      <c r="X10" s="62">
        <v>5148</v>
      </c>
      <c r="Y10" s="74" t="e">
        <f>SUM(Z10:AG10)</f>
        <v>#REF!</v>
      </c>
      <c r="Z10" s="74">
        <v>432</v>
      </c>
      <c r="AA10" s="74">
        <v>337</v>
      </c>
      <c r="AB10" s="74">
        <v>285</v>
      </c>
      <c r="AC10" s="74" t="e">
        <f>ROUNDDOWN(#REF!,0)</f>
        <v>#REF!</v>
      </c>
      <c r="AD10" s="74" t="e">
        <f>ROUNDDOWN(#REF!,0)</f>
        <v>#REF!</v>
      </c>
      <c r="AE10" s="74">
        <v>711</v>
      </c>
      <c r="AF10" s="74">
        <v>684</v>
      </c>
      <c r="AG10" s="74">
        <v>128</v>
      </c>
    </row>
    <row r="11" spans="1:34" s="13" customFormat="1" ht="24" customHeight="1" x14ac:dyDescent="0.5">
      <c r="B11" s="20" t="s">
        <v>12</v>
      </c>
      <c r="C11" s="50">
        <v>4572.21</v>
      </c>
      <c r="D11" s="53"/>
      <c r="E11" s="52">
        <v>192.19</v>
      </c>
      <c r="F11" s="53"/>
      <c r="G11" s="52">
        <v>258.72000000000003</v>
      </c>
      <c r="H11" s="53"/>
      <c r="I11" s="52">
        <v>205.44</v>
      </c>
      <c r="J11" s="53"/>
      <c r="K11" s="52">
        <v>1195.72</v>
      </c>
      <c r="L11" s="1"/>
      <c r="M11" s="52">
        <v>1386.04</v>
      </c>
      <c r="N11" s="1"/>
      <c r="O11" s="52">
        <v>653.44000000000005</v>
      </c>
      <c r="P11" s="1"/>
      <c r="Q11" s="52">
        <v>586.03</v>
      </c>
      <c r="R11" s="1"/>
      <c r="S11" s="52">
        <v>94.63</v>
      </c>
      <c r="X11" s="65">
        <v>2784</v>
      </c>
      <c r="Y11" s="74" t="e">
        <f t="shared" ref="Y11:Y22" si="1">SUM(Z11:AG11)</f>
        <v>#REF!</v>
      </c>
      <c r="Z11" s="74" t="e">
        <f>ROUNDDOWN(#REF!,0)</f>
        <v>#REF!</v>
      </c>
      <c r="AA11" s="74">
        <v>255</v>
      </c>
      <c r="AB11" s="74" t="e">
        <f>ROUNDDOWN(#REF!,0)</f>
        <v>#REF!</v>
      </c>
      <c r="AC11" s="74" t="e">
        <f>ROUNDDOWN(#REF!,0)</f>
        <v>#REF!</v>
      </c>
      <c r="AD11" s="74" t="e">
        <f>ROUNDDOWN(#REF!,0)</f>
        <v>#REF!</v>
      </c>
      <c r="AE11" s="74">
        <v>339</v>
      </c>
      <c r="AF11" s="74" t="e">
        <f>ROUNDDOWN(#REF!,0)</f>
        <v>#REF!</v>
      </c>
      <c r="AG11" s="74">
        <v>64</v>
      </c>
      <c r="AH11" s="65"/>
    </row>
    <row r="12" spans="1:34" s="13" customFormat="1" ht="24" customHeight="1" x14ac:dyDescent="0.5">
      <c r="B12" s="20" t="s">
        <v>13</v>
      </c>
      <c r="C12" s="50">
        <v>4664.62</v>
      </c>
      <c r="D12" s="53"/>
      <c r="E12" s="52">
        <v>209.48</v>
      </c>
      <c r="F12" s="53"/>
      <c r="G12" s="52">
        <v>206.83</v>
      </c>
      <c r="H12" s="53"/>
      <c r="I12" s="52">
        <v>235.24</v>
      </c>
      <c r="J12" s="53"/>
      <c r="K12" s="52">
        <v>1033.6300000000001</v>
      </c>
      <c r="L12" s="1"/>
      <c r="M12" s="52">
        <v>1531.55</v>
      </c>
      <c r="N12" s="1"/>
      <c r="O12" s="52">
        <v>676.94</v>
      </c>
      <c r="P12" s="1"/>
      <c r="Q12" s="52">
        <v>630.57000000000005</v>
      </c>
      <c r="R12" s="1"/>
      <c r="S12" s="52">
        <v>140.38</v>
      </c>
      <c r="X12" s="65">
        <v>3078</v>
      </c>
      <c r="Y12" s="74" t="e">
        <f t="shared" si="1"/>
        <v>#REF!</v>
      </c>
      <c r="Z12" s="74" t="e">
        <f>ROUNDDOWN(#REF!,0)</f>
        <v>#REF!</v>
      </c>
      <c r="AA12" s="74">
        <v>200</v>
      </c>
      <c r="AB12" s="74">
        <v>233</v>
      </c>
      <c r="AC12" s="74">
        <v>572</v>
      </c>
      <c r="AD12" s="74">
        <v>886</v>
      </c>
      <c r="AE12" s="74">
        <v>408</v>
      </c>
      <c r="AF12" s="74">
        <v>454</v>
      </c>
      <c r="AG12" s="74" t="e">
        <f>ROUNDDOWN(#REF!,0)</f>
        <v>#REF!</v>
      </c>
      <c r="AH12" s="65"/>
    </row>
    <row r="13" spans="1:34" s="14" customFormat="1" ht="24" customHeight="1" x14ac:dyDescent="0.5">
      <c r="A13" s="13"/>
      <c r="B13" s="20" t="s">
        <v>14</v>
      </c>
      <c r="C13" s="50">
        <v>4569.67</v>
      </c>
      <c r="D13" s="53"/>
      <c r="E13" s="52">
        <v>315.12</v>
      </c>
      <c r="F13" s="53"/>
      <c r="G13" s="52">
        <v>271.39</v>
      </c>
      <c r="H13" s="53"/>
      <c r="I13" s="52">
        <v>200.52</v>
      </c>
      <c r="J13" s="53"/>
      <c r="K13" s="52">
        <v>991.65</v>
      </c>
      <c r="L13" s="1"/>
      <c r="M13" s="52">
        <v>1330.83</v>
      </c>
      <c r="N13" s="1"/>
      <c r="O13" s="52">
        <v>685.51</v>
      </c>
      <c r="P13" s="1"/>
      <c r="Q13" s="52">
        <v>646.4</v>
      </c>
      <c r="R13" s="1"/>
      <c r="S13" s="52">
        <v>128.11000000000001</v>
      </c>
      <c r="T13" s="13"/>
      <c r="X13" s="66">
        <v>3086</v>
      </c>
      <c r="Y13" s="74" t="e">
        <f t="shared" si="1"/>
        <v>#REF!</v>
      </c>
      <c r="Z13" s="74" t="e">
        <f>ROUNDDOWN(#REF!,0)</f>
        <v>#REF!</v>
      </c>
      <c r="AA13" s="74" t="e">
        <f>ROUNDDOWN(#REF!,0)</f>
        <v>#REF!</v>
      </c>
      <c r="AB13" s="74">
        <v>158</v>
      </c>
      <c r="AC13" s="74">
        <v>602</v>
      </c>
      <c r="AD13" s="74">
        <v>888</v>
      </c>
      <c r="AE13" s="74">
        <v>364</v>
      </c>
      <c r="AF13" s="74" t="e">
        <f>ROUNDDOWN(#REF!,0)</f>
        <v>#REF!</v>
      </c>
      <c r="AG13" s="74" t="e">
        <f>ROUNDDOWN(#REF!,0)</f>
        <v>#REF!</v>
      </c>
      <c r="AH13" s="66"/>
    </row>
    <row r="14" spans="1:34" s="14" customFormat="1" ht="24" customHeight="1" x14ac:dyDescent="0.5">
      <c r="A14" s="13"/>
      <c r="B14" s="20" t="s">
        <v>15</v>
      </c>
      <c r="C14" s="54">
        <v>4889.01</v>
      </c>
      <c r="D14" s="55"/>
      <c r="E14" s="54">
        <v>362.63</v>
      </c>
      <c r="F14" s="55"/>
      <c r="G14" s="54">
        <v>346.31</v>
      </c>
      <c r="H14" s="55"/>
      <c r="I14" s="54">
        <v>228.43</v>
      </c>
      <c r="J14" s="55"/>
      <c r="K14" s="54">
        <v>1044.1099999999999</v>
      </c>
      <c r="L14" s="1"/>
      <c r="M14" s="54">
        <v>1324.96</v>
      </c>
      <c r="N14" s="1"/>
      <c r="O14" s="54">
        <v>699.05</v>
      </c>
      <c r="P14" s="1"/>
      <c r="Q14" s="54">
        <v>715.03</v>
      </c>
      <c r="R14" s="1"/>
      <c r="S14" s="54">
        <v>168.95</v>
      </c>
      <c r="T14" s="13"/>
      <c r="X14" s="66">
        <v>3784</v>
      </c>
      <c r="Y14" s="74" t="e">
        <f t="shared" si="1"/>
        <v>#REF!</v>
      </c>
      <c r="Z14" s="74">
        <v>363</v>
      </c>
      <c r="AA14" s="74" t="e">
        <f>ROUNDDOWN(#REF!,0)</f>
        <v>#REF!</v>
      </c>
      <c r="AB14" s="74">
        <v>212</v>
      </c>
      <c r="AC14" s="74">
        <v>791</v>
      </c>
      <c r="AD14" s="74">
        <v>1058</v>
      </c>
      <c r="AE14" s="74" t="e">
        <f>ROUNDDOWN(#REF!,0)</f>
        <v>#REF!</v>
      </c>
      <c r="AF14" s="74" t="e">
        <f>ROUNDDOWN(#REF!,0)</f>
        <v>#REF!</v>
      </c>
      <c r="AG14" s="74">
        <v>82</v>
      </c>
      <c r="AH14" s="66"/>
    </row>
    <row r="15" spans="1:34" s="14" customFormat="1" ht="24" customHeight="1" x14ac:dyDescent="0.5">
      <c r="A15" s="13"/>
      <c r="B15" s="20" t="s">
        <v>16</v>
      </c>
      <c r="C15" s="54">
        <v>6458.53</v>
      </c>
      <c r="D15" s="55"/>
      <c r="E15" s="54">
        <v>470.88</v>
      </c>
      <c r="F15" s="55"/>
      <c r="G15" s="54">
        <v>379.49</v>
      </c>
      <c r="H15" s="55"/>
      <c r="I15" s="54">
        <v>292.57</v>
      </c>
      <c r="J15" s="55"/>
      <c r="K15" s="54">
        <v>1317.76</v>
      </c>
      <c r="L15" s="1"/>
      <c r="M15" s="54">
        <v>2082.75</v>
      </c>
      <c r="N15" s="1"/>
      <c r="O15" s="54">
        <v>960.9</v>
      </c>
      <c r="P15" s="1"/>
      <c r="Q15" s="54">
        <v>767.84</v>
      </c>
      <c r="R15" s="1"/>
      <c r="S15" s="54">
        <v>186.34</v>
      </c>
      <c r="T15" s="13"/>
      <c r="X15" s="66">
        <v>5048</v>
      </c>
      <c r="Y15" s="74" t="e">
        <f t="shared" si="1"/>
        <v>#REF!</v>
      </c>
      <c r="Z15" s="74">
        <v>471</v>
      </c>
      <c r="AA15" s="74">
        <v>378</v>
      </c>
      <c r="AB15" s="74">
        <v>281</v>
      </c>
      <c r="AC15" s="74">
        <v>1032</v>
      </c>
      <c r="AD15" s="74">
        <v>1514</v>
      </c>
      <c r="AE15" s="74">
        <v>640</v>
      </c>
      <c r="AF15" s="74" t="e">
        <f>ROUNDDOWN(#REF!,0)</f>
        <v>#REF!</v>
      </c>
      <c r="AG15" s="74">
        <v>155</v>
      </c>
      <c r="AH15" s="66"/>
    </row>
    <row r="16" spans="1:34" s="14" customFormat="1" ht="24" customHeight="1" x14ac:dyDescent="0.5">
      <c r="A16" s="13"/>
      <c r="B16" s="20" t="s">
        <v>17</v>
      </c>
      <c r="C16" s="54">
        <v>7791.93</v>
      </c>
      <c r="D16" s="55"/>
      <c r="E16" s="54">
        <v>536.78</v>
      </c>
      <c r="F16" s="55"/>
      <c r="G16" s="54">
        <v>497.94</v>
      </c>
      <c r="H16" s="55"/>
      <c r="I16" s="54">
        <v>415.5</v>
      </c>
      <c r="J16" s="55"/>
      <c r="K16" s="54">
        <v>1746.18</v>
      </c>
      <c r="L16" s="1"/>
      <c r="M16" s="54">
        <v>2307.46</v>
      </c>
      <c r="N16" s="1"/>
      <c r="O16" s="54">
        <v>1138.23</v>
      </c>
      <c r="P16" s="1"/>
      <c r="Q16" s="54">
        <v>950.04</v>
      </c>
      <c r="R16" s="1"/>
      <c r="S16" s="54">
        <v>200.05</v>
      </c>
      <c r="T16" s="13"/>
      <c r="X16" s="66">
        <v>6033</v>
      </c>
      <c r="Y16" s="74">
        <f t="shared" si="1"/>
        <v>6033</v>
      </c>
      <c r="Z16" s="74">
        <v>537</v>
      </c>
      <c r="AA16" s="74">
        <v>498</v>
      </c>
      <c r="AB16" s="74">
        <v>384</v>
      </c>
      <c r="AC16" s="74">
        <v>1169</v>
      </c>
      <c r="AD16" s="74">
        <v>1710</v>
      </c>
      <c r="AE16" s="74">
        <v>834</v>
      </c>
      <c r="AF16" s="74">
        <v>733</v>
      </c>
      <c r="AG16" s="74">
        <v>168</v>
      </c>
      <c r="AH16" s="66"/>
    </row>
    <row r="17" spans="1:34" s="14" customFormat="1" ht="24" customHeight="1" x14ac:dyDescent="0.5">
      <c r="A17" s="13"/>
      <c r="B17" s="20" t="s">
        <v>18</v>
      </c>
      <c r="C17" s="54">
        <v>9161.4860000000008</v>
      </c>
      <c r="D17" s="55"/>
      <c r="E17" s="54">
        <v>759.77</v>
      </c>
      <c r="F17" s="55"/>
      <c r="G17" s="54">
        <v>732.05</v>
      </c>
      <c r="H17" s="55"/>
      <c r="I17" s="54">
        <v>546.46</v>
      </c>
      <c r="J17" s="55"/>
      <c r="K17" s="54">
        <v>2037.9</v>
      </c>
      <c r="L17" s="1"/>
      <c r="M17" s="54">
        <v>2537.0500000000002</v>
      </c>
      <c r="N17" s="1"/>
      <c r="O17" s="54">
        <v>1290.05</v>
      </c>
      <c r="P17" s="1"/>
      <c r="Q17" s="54">
        <v>1009.34</v>
      </c>
      <c r="R17" s="1"/>
      <c r="S17" s="54">
        <v>249.24</v>
      </c>
      <c r="T17" s="13"/>
      <c r="X17" s="66">
        <v>8116</v>
      </c>
      <c r="Y17" s="74" t="e">
        <f t="shared" si="1"/>
        <v>#REF!</v>
      </c>
      <c r="Z17" s="74">
        <v>760</v>
      </c>
      <c r="AA17" s="74">
        <v>688</v>
      </c>
      <c r="AB17" s="74">
        <v>519</v>
      </c>
      <c r="AC17" s="74" t="e">
        <f>ROUNDDOWN(#REF!,0)</f>
        <v>#REF!</v>
      </c>
      <c r="AD17" s="74" t="e">
        <f>ROUNDDOWN(#REF!,0)</f>
        <v>#REF!</v>
      </c>
      <c r="AE17" s="74" t="e">
        <f>ROUNDDOWN(#REF!,0)</f>
        <v>#REF!</v>
      </c>
      <c r="AF17" s="74">
        <v>953</v>
      </c>
      <c r="AG17" s="74" t="e">
        <f>ROUNDDOWN(#REF!,0)</f>
        <v>#REF!</v>
      </c>
      <c r="AH17" s="66"/>
    </row>
    <row r="18" spans="1:34" s="14" customFormat="1" ht="24" customHeight="1" x14ac:dyDescent="0.5">
      <c r="A18" s="13"/>
      <c r="B18" s="20" t="s">
        <v>19</v>
      </c>
      <c r="C18" s="54">
        <v>9198.3799999999992</v>
      </c>
      <c r="D18" s="55"/>
      <c r="E18" s="54">
        <v>765.26</v>
      </c>
      <c r="F18" s="55"/>
      <c r="G18" s="54">
        <v>729.25</v>
      </c>
      <c r="H18" s="55"/>
      <c r="I18" s="54">
        <v>564.32000000000005</v>
      </c>
      <c r="J18" s="55"/>
      <c r="K18" s="54">
        <v>1668.96</v>
      </c>
      <c r="L18" s="1"/>
      <c r="M18" s="54">
        <v>2684.05</v>
      </c>
      <c r="N18" s="1"/>
      <c r="O18" s="54">
        <v>1185.55</v>
      </c>
      <c r="P18" s="1"/>
      <c r="Q18" s="54">
        <v>1296.74</v>
      </c>
      <c r="R18" s="1"/>
      <c r="S18" s="54">
        <v>304.25</v>
      </c>
      <c r="T18" s="13"/>
      <c r="X18" s="66">
        <v>7660</v>
      </c>
      <c r="Y18" s="74" t="e">
        <f t="shared" si="1"/>
        <v>#REF!</v>
      </c>
      <c r="Z18" s="74" t="e">
        <f>ROUNDDOWN(#REF!,0)</f>
        <v>#REF!</v>
      </c>
      <c r="AA18" s="74" t="e">
        <f>ROUNDDOWN(#REF!,0)</f>
        <v>#REF!</v>
      </c>
      <c r="AB18" s="74">
        <v>426</v>
      </c>
      <c r="AC18" s="74" t="e">
        <f>ROUNDDOWN(#REF!,0)</f>
        <v>#REF!</v>
      </c>
      <c r="AD18" s="74">
        <v>2150</v>
      </c>
      <c r="AE18" s="74" t="e">
        <f>ROUNDDOWN(#REF!,0)</f>
        <v>#REF!</v>
      </c>
      <c r="AF18" s="74">
        <v>1035</v>
      </c>
      <c r="AG18" s="74">
        <v>229</v>
      </c>
      <c r="AH18" s="66"/>
    </row>
    <row r="19" spans="1:34" s="14" customFormat="1" ht="24" customHeight="1" x14ac:dyDescent="0.5">
      <c r="A19" s="13"/>
      <c r="B19" s="20" t="s">
        <v>20</v>
      </c>
      <c r="C19" s="54">
        <v>14220.88</v>
      </c>
      <c r="D19" s="55"/>
      <c r="E19" s="54">
        <v>655.94</v>
      </c>
      <c r="F19" s="55"/>
      <c r="G19" s="54">
        <v>586.53</v>
      </c>
      <c r="H19" s="55"/>
      <c r="I19" s="54">
        <v>429.43</v>
      </c>
      <c r="J19" s="55"/>
      <c r="K19" s="54">
        <v>3003.94</v>
      </c>
      <c r="L19" s="1"/>
      <c r="M19" s="54">
        <v>4895.1400000000003</v>
      </c>
      <c r="N19" s="1"/>
      <c r="O19" s="54">
        <v>2223.44</v>
      </c>
      <c r="P19" s="1"/>
      <c r="Q19" s="54">
        <v>2023.68</v>
      </c>
      <c r="R19" s="1"/>
      <c r="S19" s="54">
        <v>402.78</v>
      </c>
      <c r="T19" s="13"/>
      <c r="X19" s="66">
        <v>6762</v>
      </c>
      <c r="Y19" s="74" t="e">
        <f t="shared" si="1"/>
        <v>#REF!</v>
      </c>
      <c r="Z19" s="74">
        <v>656</v>
      </c>
      <c r="AA19" s="74" t="e">
        <f>ROUNDDOWN(#REF!,0)</f>
        <v>#REF!</v>
      </c>
      <c r="AB19" s="74" t="e">
        <f>ROUNDDOWN(#REF!,0)</f>
        <v>#REF!</v>
      </c>
      <c r="AC19" s="74">
        <v>1362</v>
      </c>
      <c r="AD19" s="74">
        <v>1860</v>
      </c>
      <c r="AE19" s="74">
        <v>892</v>
      </c>
      <c r="AF19" s="74" t="e">
        <f>ROUNDDOWN(#REF!,0)</f>
        <v>#REF!</v>
      </c>
      <c r="AG19" s="74" t="e">
        <f>ROUNDDOWN(#REF!,0)</f>
        <v>#REF!</v>
      </c>
      <c r="AH19" s="66"/>
    </row>
    <row r="20" spans="1:34" s="14" customFormat="1" ht="24" customHeight="1" x14ac:dyDescent="0.5">
      <c r="A20" s="13"/>
      <c r="B20" s="20" t="s">
        <v>22</v>
      </c>
      <c r="C20" s="54">
        <v>5982.7</v>
      </c>
      <c r="D20" s="55"/>
      <c r="E20" s="54">
        <v>506.52</v>
      </c>
      <c r="F20" s="55"/>
      <c r="G20" s="54">
        <v>604.08000000000004</v>
      </c>
      <c r="H20" s="55"/>
      <c r="I20" s="54">
        <v>429.2</v>
      </c>
      <c r="J20" s="55"/>
      <c r="K20" s="54">
        <v>1281.6600000000001</v>
      </c>
      <c r="L20" s="1"/>
      <c r="M20" s="54">
        <v>1787.11</v>
      </c>
      <c r="N20" s="1"/>
      <c r="O20" s="54">
        <v>673.98</v>
      </c>
      <c r="P20" s="1"/>
      <c r="Q20" s="54">
        <v>622.30999999999995</v>
      </c>
      <c r="R20" s="1"/>
      <c r="S20" s="54">
        <v>78.16</v>
      </c>
      <c r="T20" s="13"/>
      <c r="X20" s="66">
        <v>4879</v>
      </c>
      <c r="Y20" s="74" t="e">
        <f t="shared" si="1"/>
        <v>#REF!</v>
      </c>
      <c r="Z20" s="74" t="e">
        <f>ROUNDDOWN(#REF!,0)</f>
        <v>#REF!</v>
      </c>
      <c r="AA20" s="74" t="e">
        <f>ROUNDDOWN(#REF!,0)</f>
        <v>#REF!</v>
      </c>
      <c r="AB20" s="74">
        <v>316</v>
      </c>
      <c r="AC20" s="74">
        <v>958</v>
      </c>
      <c r="AD20" s="74">
        <v>1423</v>
      </c>
      <c r="AE20" s="74">
        <v>605</v>
      </c>
      <c r="AF20" s="74">
        <v>558</v>
      </c>
      <c r="AG20" s="74" t="e">
        <f>ROUNDDOWN(#REF!,0)</f>
        <v>#REF!</v>
      </c>
      <c r="AH20" s="66"/>
    </row>
    <row r="21" spans="1:34" s="14" customFormat="1" ht="24" customHeight="1" x14ac:dyDescent="0.5">
      <c r="A21" s="13"/>
      <c r="B21" s="20" t="s">
        <v>21</v>
      </c>
      <c r="C21" s="54">
        <v>3649.47</v>
      </c>
      <c r="D21" s="55"/>
      <c r="E21" s="54">
        <v>413.3</v>
      </c>
      <c r="F21" s="55"/>
      <c r="G21" s="54">
        <v>366.64</v>
      </c>
      <c r="H21" s="55"/>
      <c r="I21" s="54">
        <v>243.59</v>
      </c>
      <c r="J21" s="55"/>
      <c r="K21" s="54">
        <v>773.02</v>
      </c>
      <c r="L21" s="1"/>
      <c r="M21" s="54">
        <v>1054.42</v>
      </c>
      <c r="N21" s="1"/>
      <c r="O21" s="54">
        <v>425.21</v>
      </c>
      <c r="P21" s="1"/>
      <c r="Q21" s="54">
        <v>303.95999999999998</v>
      </c>
      <c r="R21" s="1"/>
      <c r="S21" s="54">
        <v>68.7</v>
      </c>
      <c r="T21" s="13"/>
      <c r="X21" s="66">
        <v>3264</v>
      </c>
      <c r="Y21" s="74" t="e">
        <f t="shared" si="1"/>
        <v>#REF!</v>
      </c>
      <c r="Z21" s="74">
        <v>414</v>
      </c>
      <c r="AA21" s="74" t="e">
        <f>ROUNDDOWN(#REF!,0)</f>
        <v>#REF!</v>
      </c>
      <c r="AB21" s="74">
        <v>223</v>
      </c>
      <c r="AC21" s="74">
        <v>611</v>
      </c>
      <c r="AD21" s="74">
        <v>935</v>
      </c>
      <c r="AE21" s="74">
        <v>397</v>
      </c>
      <c r="AF21" s="74">
        <v>290</v>
      </c>
      <c r="AG21" s="74">
        <v>66</v>
      </c>
      <c r="AH21" s="66"/>
    </row>
    <row r="22" spans="1:34" s="14" customFormat="1" ht="24" customHeight="1" x14ac:dyDescent="0.5">
      <c r="A22" s="13"/>
      <c r="B22" s="20" t="s">
        <v>24</v>
      </c>
      <c r="C22" s="54">
        <v>6574.57</v>
      </c>
      <c r="D22" s="55"/>
      <c r="E22" s="54">
        <v>743.9</v>
      </c>
      <c r="F22" s="55"/>
      <c r="G22" s="54">
        <v>465</v>
      </c>
      <c r="H22" s="55"/>
      <c r="I22" s="54">
        <v>353.51</v>
      </c>
      <c r="J22" s="55"/>
      <c r="K22" s="54">
        <v>1438.28</v>
      </c>
      <c r="L22" s="1"/>
      <c r="M22" s="54">
        <v>1759.77</v>
      </c>
      <c r="N22" s="1"/>
      <c r="O22" s="54">
        <v>1006.17</v>
      </c>
      <c r="P22" s="1"/>
      <c r="Q22" s="54">
        <v>698.21</v>
      </c>
      <c r="R22" s="1"/>
      <c r="S22" s="54">
        <v>110.14</v>
      </c>
      <c r="T22" s="15"/>
      <c r="X22" s="66">
        <v>5000</v>
      </c>
      <c r="Y22" s="74" t="e">
        <f t="shared" si="1"/>
        <v>#REF!</v>
      </c>
      <c r="Z22" s="74" t="e">
        <f>ROUNDDOWN(#REF!,0)</f>
        <v>#REF!</v>
      </c>
      <c r="AA22" s="74">
        <v>405</v>
      </c>
      <c r="AB22" s="74">
        <v>286</v>
      </c>
      <c r="AC22" s="74">
        <v>981</v>
      </c>
      <c r="AD22" s="74" t="e">
        <f>ROUNDDOWN(#REF!,0)</f>
        <v>#REF!</v>
      </c>
      <c r="AE22" s="74">
        <v>670</v>
      </c>
      <c r="AF22" s="74">
        <v>473</v>
      </c>
      <c r="AG22" s="74" t="e">
        <f>ROUNDDOWN(#REF!,0)</f>
        <v>#REF!</v>
      </c>
      <c r="AH22" s="66"/>
    </row>
    <row r="23" spans="1:34" ht="11.25" customHeight="1" x14ac:dyDescent="0.5">
      <c r="A23" s="26"/>
      <c r="B23" s="27"/>
      <c r="C23" s="16"/>
      <c r="D23" s="16"/>
      <c r="E23" s="26"/>
      <c r="F23" s="16"/>
      <c r="G23" s="16"/>
      <c r="H23" s="16"/>
      <c r="I23" s="26"/>
      <c r="J23" s="16"/>
      <c r="K23" s="16"/>
      <c r="L23" s="26"/>
      <c r="M23" s="26"/>
      <c r="N23" s="26"/>
      <c r="O23" s="16"/>
      <c r="P23" s="26"/>
      <c r="Q23" s="26"/>
      <c r="R23" s="26"/>
      <c r="S23" s="16"/>
      <c r="T23" s="26"/>
    </row>
    <row r="24" spans="1:34" ht="27" customHeight="1" x14ac:dyDescent="0.45">
      <c r="U24" s="25"/>
    </row>
    <row r="25" spans="1:34" ht="20.25" customHeight="1" x14ac:dyDescent="0.5">
      <c r="C25" s="4"/>
      <c r="D25" s="4"/>
      <c r="E25" s="4"/>
      <c r="F25" s="4"/>
      <c r="G25" s="4"/>
      <c r="H25" s="4"/>
      <c r="J25" s="4"/>
      <c r="K25" s="4"/>
      <c r="O25" s="4"/>
      <c r="T25" s="57">
        <v>125</v>
      </c>
      <c r="V25" s="29"/>
    </row>
    <row r="26" spans="1:34" ht="21.75" x14ac:dyDescent="0.5">
      <c r="C26" s="4"/>
      <c r="D26" s="4"/>
      <c r="E26" s="4"/>
      <c r="F26" s="4"/>
      <c r="G26" s="4"/>
      <c r="H26" s="4"/>
      <c r="J26" s="4"/>
      <c r="K26" s="4"/>
      <c r="O26" s="4"/>
    </row>
    <row r="27" spans="1:34" ht="21.75" x14ac:dyDescent="0.5">
      <c r="C27" s="4"/>
      <c r="D27" s="4"/>
      <c r="E27" s="4"/>
      <c r="F27" s="4"/>
      <c r="G27" s="4"/>
      <c r="H27" s="4"/>
      <c r="I27" s="4"/>
      <c r="J27" s="4"/>
      <c r="K27" s="4"/>
    </row>
    <row r="28" spans="1:34" ht="21.75" x14ac:dyDescent="0.5">
      <c r="C28" s="4"/>
      <c r="D28" s="4"/>
      <c r="E28" s="4"/>
      <c r="F28" s="4"/>
      <c r="G28" s="4"/>
      <c r="H28" s="4"/>
      <c r="I28" s="4"/>
      <c r="J28" s="4"/>
      <c r="K28" s="4"/>
    </row>
    <row r="29" spans="1:34" ht="21.75" x14ac:dyDescent="0.5">
      <c r="C29" s="4"/>
      <c r="D29" s="4"/>
      <c r="E29" s="4"/>
      <c r="F29" s="4"/>
      <c r="G29" s="4"/>
      <c r="H29" s="4"/>
      <c r="I29" s="4"/>
      <c r="J29" s="4"/>
      <c r="K29" s="4"/>
    </row>
    <row r="30" spans="1:34" ht="21.75" x14ac:dyDescent="0.5">
      <c r="C30" s="4"/>
      <c r="D30" s="4"/>
      <c r="E30" s="4"/>
      <c r="F30" s="4"/>
      <c r="G30" s="4"/>
      <c r="H30" s="4"/>
      <c r="I30" s="4"/>
      <c r="J30" s="4"/>
      <c r="K30" s="4"/>
    </row>
    <row r="31" spans="1:34" ht="21.75" x14ac:dyDescent="0.5">
      <c r="C31" s="4"/>
      <c r="D31" s="4"/>
      <c r="E31" s="4"/>
      <c r="F31" s="4"/>
      <c r="G31" s="4"/>
      <c r="H31" s="4"/>
      <c r="I31" s="4"/>
      <c r="J31" s="4"/>
      <c r="K31" s="4"/>
    </row>
    <row r="32" spans="1:34" ht="21.75" x14ac:dyDescent="0.5">
      <c r="C32" s="4"/>
      <c r="D32" s="4"/>
      <c r="E32" s="4"/>
      <c r="F32" s="4"/>
      <c r="G32" s="4"/>
      <c r="H32" s="4"/>
      <c r="I32" s="4"/>
      <c r="J32" s="4"/>
      <c r="K32" s="4"/>
    </row>
    <row r="33" spans="3:11" ht="21.75" x14ac:dyDescent="0.5">
      <c r="C33" s="4"/>
      <c r="D33" s="4"/>
      <c r="E33" s="4"/>
      <c r="F33" s="4"/>
      <c r="G33" s="4"/>
      <c r="H33" s="4"/>
      <c r="I33" s="4"/>
      <c r="J33" s="4"/>
      <c r="K33" s="4"/>
    </row>
    <row r="34" spans="3:11" ht="21.75" x14ac:dyDescent="0.5">
      <c r="C34" s="4"/>
      <c r="D34" s="4"/>
      <c r="E34" s="4"/>
      <c r="F34" s="4"/>
      <c r="G34" s="4"/>
      <c r="H34" s="4"/>
      <c r="I34" s="4"/>
      <c r="J34" s="4"/>
      <c r="K34" s="4"/>
    </row>
    <row r="35" spans="3:11" ht="21.75" x14ac:dyDescent="0.5">
      <c r="C35" s="4"/>
      <c r="D35" s="4"/>
      <c r="E35" s="4"/>
      <c r="F35" s="4"/>
      <c r="G35" s="4"/>
      <c r="H35" s="4"/>
      <c r="I35" s="4"/>
      <c r="J35" s="4"/>
      <c r="K35" s="4"/>
    </row>
    <row r="36" spans="3:11" ht="21.75" x14ac:dyDescent="0.5">
      <c r="C36" s="4"/>
      <c r="D36" s="4"/>
      <c r="E36" s="4"/>
      <c r="F36" s="4"/>
      <c r="G36" s="4"/>
      <c r="H36" s="4"/>
      <c r="I36" s="4"/>
      <c r="J36" s="4"/>
      <c r="K36" s="4"/>
    </row>
    <row r="37" spans="3:11" ht="21.75" x14ac:dyDescent="0.5">
      <c r="C37" s="4"/>
      <c r="D37" s="4"/>
      <c r="E37" s="4"/>
      <c r="F37" s="4"/>
      <c r="G37" s="4"/>
      <c r="H37" s="4"/>
      <c r="I37" s="4"/>
      <c r="J37" s="4"/>
      <c r="K37" s="4"/>
    </row>
    <row r="38" spans="3:11" ht="21.75" x14ac:dyDescent="0.5">
      <c r="C38" s="4"/>
      <c r="D38" s="4"/>
      <c r="E38" s="4"/>
      <c r="F38" s="4"/>
      <c r="G38" s="4"/>
      <c r="H38" s="4"/>
      <c r="I38" s="4"/>
      <c r="J38" s="4"/>
      <c r="K38" s="4"/>
    </row>
    <row r="39" spans="3:11" ht="21.75" x14ac:dyDescent="0.5">
      <c r="C39" s="4"/>
      <c r="D39" s="4"/>
      <c r="E39" s="4"/>
      <c r="F39" s="4"/>
      <c r="G39" s="4"/>
      <c r="H39" s="4"/>
      <c r="I39" s="4"/>
      <c r="J39" s="4"/>
      <c r="K39" s="4"/>
    </row>
    <row r="40" spans="3:11" ht="21.75" x14ac:dyDescent="0.5">
      <c r="C40" s="4"/>
      <c r="D40" s="4"/>
      <c r="E40" s="4"/>
      <c r="F40" s="4"/>
      <c r="G40" s="4"/>
      <c r="H40" s="4"/>
      <c r="I40" s="4"/>
      <c r="J40" s="4"/>
      <c r="K40" s="4"/>
    </row>
    <row r="41" spans="3:11" ht="21.75" x14ac:dyDescent="0.5">
      <c r="C41" s="4"/>
      <c r="D41" s="4"/>
      <c r="E41" s="4"/>
      <c r="F41" s="4"/>
      <c r="G41" s="4"/>
      <c r="H41" s="4"/>
      <c r="I41" s="4"/>
      <c r="J41" s="4"/>
      <c r="K41" s="4"/>
    </row>
  </sheetData>
  <mergeCells count="11">
    <mergeCell ref="M6:N7"/>
    <mergeCell ref="O6:P7"/>
    <mergeCell ref="A5:B7"/>
    <mergeCell ref="Q6:R7"/>
    <mergeCell ref="C5:D7"/>
    <mergeCell ref="E5:T5"/>
    <mergeCell ref="E6:F7"/>
    <mergeCell ref="G6:H7"/>
    <mergeCell ref="I6:J7"/>
    <mergeCell ref="K6:L7"/>
    <mergeCell ref="S6:S7"/>
  </mergeCells>
  <pageMargins left="0.31496062992125984" right="0.19685039370078741" top="0.39370078740157483" bottom="0.31496062992125984" header="0.19685039370078741" footer="0.19685039370078741"/>
  <pageSetup paperSize="9" orientation="landscape" r:id="rId1"/>
  <headerFooter alignWithMargins="0"/>
  <colBreaks count="1" manualBreakCount="1">
    <brk id="2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ตาราง 18.3</vt:lpstr>
      <vt:lpstr>ตาราง 18.3(ต่อ1)</vt:lpstr>
      <vt:lpstr>ตาราง 18.3(ต่อ2)</vt:lpstr>
      <vt:lpstr>'ตาราง 18.3'!Print_Area</vt:lpstr>
      <vt:lpstr>'ตาราง 18.3(ต่อ1)'!Print_Area</vt:lpstr>
      <vt:lpstr>'ตาราง 18.3(ต่อ2)'!Print_Area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2015-01-19T04:25:45Z</cp:lastPrinted>
  <dcterms:created xsi:type="dcterms:W3CDTF">1999-10-22T09:41:25Z</dcterms:created>
  <dcterms:modified xsi:type="dcterms:W3CDTF">2015-02-20T08:29:52Z</dcterms:modified>
</cp:coreProperties>
</file>