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120" yWindow="75" windowWidth="15480" windowHeight="11640" activeTab="2"/>
  </bookViews>
  <sheets>
    <sheet name="ตาราง 16.6-129" sheetId="4" r:id="rId1"/>
    <sheet name="ตาราง 16.6 (ต่อ)-130" sheetId="5" r:id="rId2"/>
    <sheet name="ตาราง 16.6 (ต่อ)-131" sheetId="6" r:id="rId3"/>
    <sheet name="Sheet1" sheetId="7" r:id="rId4"/>
  </sheets>
  <calcPr calcId="152511"/>
</workbook>
</file>

<file path=xl/calcChain.xml><?xml version="1.0" encoding="utf-8"?>
<calcChain xmlns="http://schemas.openxmlformats.org/spreadsheetml/2006/main">
  <c r="H4" i="7" l="1"/>
  <c r="G4" i="7"/>
  <c r="E9" i="7"/>
  <c r="D8" i="7"/>
  <c r="D7" i="7"/>
  <c r="D6" i="7"/>
  <c r="D5" i="7"/>
  <c r="D4" i="7"/>
  <c r="C3" i="7"/>
  <c r="P16" i="5"/>
  <c r="P16" i="4"/>
  <c r="N16" i="4"/>
  <c r="L16" i="4"/>
  <c r="J16" i="4"/>
  <c r="H16" i="4"/>
  <c r="D26" i="4"/>
  <c r="D20" i="4"/>
  <c r="F29" i="4"/>
  <c r="D29" i="4" s="1"/>
  <c r="F28" i="4"/>
  <c r="D28" i="4" s="1"/>
  <c r="F27" i="4"/>
  <c r="D27" i="4" s="1"/>
  <c r="F26" i="4"/>
  <c r="F25" i="4"/>
  <c r="D25" i="4" s="1"/>
  <c r="F24" i="4"/>
  <c r="D24" i="4" s="1"/>
  <c r="F23" i="4"/>
  <c r="D23" i="4" s="1"/>
  <c r="F22" i="4"/>
  <c r="D22" i="4" s="1"/>
  <c r="F21" i="4"/>
  <c r="D21" i="4" s="1"/>
  <c r="F20" i="4"/>
  <c r="F19" i="4"/>
  <c r="D19" i="4" s="1"/>
  <c r="F18" i="4"/>
  <c r="D18" i="4" s="1"/>
  <c r="F17" i="4"/>
  <c r="D17" i="4" s="1"/>
  <c r="D16" i="4" l="1"/>
  <c r="F16" i="4"/>
</calcChain>
</file>

<file path=xl/sharedStrings.xml><?xml version="1.0" encoding="utf-8"?>
<sst xmlns="http://schemas.openxmlformats.org/spreadsheetml/2006/main" count="174" uniqueCount="75">
  <si>
    <t>ชาย  Male</t>
  </si>
  <si>
    <t>หญิง  Female</t>
  </si>
  <si>
    <t>ทำงานเชิงเศรษฐกิจ  Economically active</t>
  </si>
  <si>
    <t>รวม  Total</t>
  </si>
  <si>
    <t xml:space="preserve">            10  -  14</t>
  </si>
  <si>
    <t xml:space="preserve">            15  -  19</t>
  </si>
  <si>
    <t xml:space="preserve">            20  -  24</t>
  </si>
  <si>
    <t xml:space="preserve">            25  -  29</t>
  </si>
  <si>
    <t xml:space="preserve">            30  -  34</t>
  </si>
  <si>
    <t xml:space="preserve">            35  -  39</t>
  </si>
  <si>
    <t xml:space="preserve">            40  -  44</t>
  </si>
  <si>
    <t xml:space="preserve">            45  -  49</t>
  </si>
  <si>
    <t xml:space="preserve">            50  -  54</t>
  </si>
  <si>
    <t xml:space="preserve">            55  -  59</t>
  </si>
  <si>
    <t xml:space="preserve">            60  -  64</t>
  </si>
  <si>
    <t xml:space="preserve">            65  -  69</t>
  </si>
  <si>
    <t>เพศและหมวดอายุของผู้ถือครอง</t>
  </si>
  <si>
    <t xml:space="preserve">      </t>
  </si>
  <si>
    <t>Sex and age group of holder</t>
  </si>
  <si>
    <t xml:space="preserve">       Total</t>
  </si>
  <si>
    <t xml:space="preserve">รวมทั้งสิ้น  </t>
  </si>
  <si>
    <t>Sub - total</t>
  </si>
  <si>
    <t>รวม</t>
  </si>
  <si>
    <t>on the holding and  other works</t>
  </si>
  <si>
    <t xml:space="preserve">Engaged in agricultural work </t>
  </si>
  <si>
    <t xml:space="preserve">ทำงานเกษตรในที่ถือครองและทำงานอื่น </t>
  </si>
  <si>
    <t>ทำงานเกษตร</t>
  </si>
  <si>
    <t>ในที่ถือครอง</t>
  </si>
  <si>
    <t xml:space="preserve">อย่างเดียว </t>
  </si>
  <si>
    <t xml:space="preserve">Engaged in </t>
  </si>
  <si>
    <t xml:space="preserve">agricultural </t>
  </si>
  <si>
    <t>work on the</t>
  </si>
  <si>
    <t>holding only</t>
  </si>
  <si>
    <t>ในที่ถือครองเป็นหลัก</t>
  </si>
  <si>
    <t>on other holdings</t>
  </si>
  <si>
    <t>agricultural work</t>
  </si>
  <si>
    <t xml:space="preserve">   Mainly engaged in     </t>
  </si>
  <si>
    <t xml:space="preserve">    และทำงานอื่นด้วย     </t>
  </si>
  <si>
    <t>ทำงานอื่นเป็นหลัก</t>
  </si>
  <si>
    <t>และทำงานเกษตร</t>
  </si>
  <si>
    <t xml:space="preserve"> in other works </t>
  </si>
  <si>
    <t>ในที่ถือครองด้วย</t>
  </si>
  <si>
    <t xml:space="preserve"> Mainly engaged  </t>
  </si>
  <si>
    <t>ไม่ทำงาน</t>
  </si>
  <si>
    <t>Not</t>
  </si>
  <si>
    <t xml:space="preserve">เชิงเศรษฐกิจ </t>
  </si>
  <si>
    <t xml:space="preserve">economically </t>
  </si>
  <si>
    <t>active work</t>
  </si>
  <si>
    <t>ทำงานอื่น</t>
  </si>
  <si>
    <t>(ไม่ทำงานเกษตร</t>
  </si>
  <si>
    <t xml:space="preserve">on the holding) </t>
  </si>
  <si>
    <t xml:space="preserve">(Not engaged in </t>
  </si>
  <si>
    <t xml:space="preserve">     ในที่ถือครอง)    </t>
  </si>
  <si>
    <t xml:space="preserve"> Mainly engaged   </t>
  </si>
  <si>
    <t xml:space="preserve">   in other works</t>
  </si>
  <si>
    <t xml:space="preserve"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</si>
  <si>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 xml:space="preserve">         10  -  14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</si>
  <si>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</si>
  <si>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</si>
  <si>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</si>
  <si>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</si>
  <si>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</si>
  <si>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</si>
  <si>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</si>
  <si>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</si>
  <si>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</si>
  <si>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</si>
  <si>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</si>
  <si>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Table  16.6   Number of holder's household members age 10 years and over by activity status, sex and age group (including holder)</t>
  </si>
  <si>
    <t xml:space="preserve">         70  ขึ้นไป  and over</t>
  </si>
  <si>
    <t xml:space="preserve">            70  ขึ้นไป  and over</t>
  </si>
  <si>
    <t>ตาราง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</si>
  <si>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16.6   Number of holder's household members age 10 years and over by activity status, sex and age group (including holder)  (Contd.)</t>
  </si>
  <si>
    <t>Table   16.6   Number of holder's household members age 10 years and over by activity status, sex and age group (including holder)  (Contd.)</t>
  </si>
  <si>
    <t>ตาราง   16.6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</si>
</sst>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5" fillId="2" borderId="0" xfId="1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3" fillId="2" borderId="0" xfId="1" applyFont="1" applyFill="1" applyBorder="1" applyAlignment="1"/>
    <xf numFmtId="0" fontId="7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3" fillId="2" borderId="0" xfId="1" quotePrefix="1" applyFont="1" applyFill="1" applyBorder="1" applyAlignment="1">
      <alignment horizontal="left"/>
    </xf>
    <xf numFmtId="0" fontId="5" fillId="2" borderId="0" xfId="1" applyFont="1" applyFill="1" applyBorder="1" applyAlignment="1"/>
    <xf numFmtId="0" fontId="2" fillId="2" borderId="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/>
    </xf>
    <xf numFmtId="0" fontId="5" fillId="2" borderId="3" xfId="1" applyFont="1" applyFill="1" applyBorder="1"/>
    <xf numFmtId="0" fontId="5" fillId="2" borderId="3" xfId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10" xfId="1" applyFont="1" applyFill="1" applyBorder="1"/>
    <xf numFmtId="0" fontId="5" fillId="2" borderId="8" xfId="1" quotePrefix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left" vertical="center"/>
    </xf>
    <xf numFmtId="0" fontId="3" fillId="2" borderId="13" xfId="1" applyFont="1" applyFill="1" applyBorder="1"/>
    <xf numFmtId="0" fontId="3" fillId="2" borderId="9" xfId="1" applyFont="1" applyFill="1" applyBorder="1"/>
    <xf numFmtId="0" fontId="5" fillId="2" borderId="3" xfId="1" applyFont="1" applyFill="1" applyBorder="1" applyAlignment="1"/>
    <xf numFmtId="0" fontId="5" fillId="2" borderId="17" xfId="1" applyFont="1" applyFill="1" applyBorder="1" applyAlignment="1">
      <alignment vertical="center"/>
    </xf>
    <xf numFmtId="0" fontId="3" fillId="2" borderId="0" xfId="1" applyFont="1" applyFill="1" applyAlignment="1">
      <alignment vertical="center" textRotation="180"/>
    </xf>
    <xf numFmtId="0" fontId="5" fillId="2" borderId="12" xfId="1" applyFont="1" applyFill="1" applyBorder="1" applyAlignment="1">
      <alignment horizontal="left" vertical="center"/>
    </xf>
    <xf numFmtId="0" fontId="5" fillId="2" borderId="18" xfId="1" applyFont="1" applyFill="1" applyBorder="1"/>
    <xf numFmtId="0" fontId="3" fillId="2" borderId="18" xfId="1" applyFont="1" applyFill="1" applyBorder="1"/>
    <xf numFmtId="0" fontId="7" fillId="2" borderId="0" xfId="1" applyFont="1" applyFill="1"/>
    <xf numFmtId="0" fontId="5" fillId="2" borderId="0" xfId="1" applyFont="1" applyFill="1" applyAlignment="1">
      <alignment textRotation="180"/>
    </xf>
    <xf numFmtId="0" fontId="5" fillId="2" borderId="0" xfId="1" applyFont="1" applyFill="1" applyAlignment="1">
      <alignment horizontal="right" textRotation="180"/>
    </xf>
    <xf numFmtId="0" fontId="7" fillId="2" borderId="0" xfId="1" applyFont="1" applyFill="1" applyAlignment="1"/>
    <xf numFmtId="0" fontId="5" fillId="2" borderId="0" xfId="1" applyFont="1" applyFill="1" applyAlignment="1"/>
    <xf numFmtId="0" fontId="5" fillId="2" borderId="19" xfId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3" fillId="2" borderId="0" xfId="1" applyNumberFormat="1" applyFont="1" applyFill="1"/>
    <xf numFmtId="0" fontId="9" fillId="0" borderId="0" xfId="0" applyFont="1" applyAlignment="1">
      <alignment horizontal="center" textRotation="180"/>
    </xf>
    <xf numFmtId="0" fontId="9" fillId="0" borderId="0" xfId="0" applyFont="1" applyAlignment="1">
      <alignment vertical="top" textRotation="180"/>
    </xf>
    <xf numFmtId="0" fontId="5" fillId="2" borderId="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top" textRotation="180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180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781425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88620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895350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10</xdr:row>
      <xdr:rowOff>0</xdr:rowOff>
    </xdr:from>
    <xdr:to>
      <xdr:col>6</xdr:col>
      <xdr:colOff>104775</xdr:colOff>
      <xdr:row>10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35623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59"/>
  <sheetViews>
    <sheetView topLeftCell="A15" zoomScaleNormal="100" workbookViewId="0">
      <selection activeCell="R29" sqref="R29:R30"/>
    </sheetView>
  </sheetViews>
  <sheetFormatPr defaultColWidth="9" defaultRowHeight="15.75" x14ac:dyDescent="0.25"/>
  <cols>
    <col min="1" max="1" width="4.625" style="1" customWidth="1"/>
    <col min="2" max="2" width="3.125" style="1" customWidth="1"/>
    <col min="3" max="3" width="22" style="1" customWidth="1"/>
    <col min="4" max="4" width="11.625" style="1" customWidth="1"/>
    <col min="5" max="5" width="2.75" style="1" customWidth="1"/>
    <col min="6" max="6" width="13.25" style="1" customWidth="1"/>
    <col min="7" max="7" width="2.75" style="1" customWidth="1"/>
    <col min="8" max="8" width="12.125" style="1" customWidth="1"/>
    <col min="9" max="9" width="3.375" style="1" customWidth="1"/>
    <col min="10" max="10" width="12.25" style="1" customWidth="1"/>
    <col min="11" max="11" width="4.625" style="1" customWidth="1"/>
    <col min="12" max="12" width="12" style="1" customWidth="1"/>
    <col min="13" max="13" width="2.625" style="1" customWidth="1"/>
    <col min="14" max="14" width="12.625" style="1" customWidth="1"/>
    <col min="15" max="15" width="2.625" style="1" customWidth="1"/>
    <col min="16" max="16" width="12.125" style="1" customWidth="1"/>
    <col min="17" max="17" width="2.625" style="1" customWidth="1"/>
    <col min="18" max="18" width="3.125" style="1" customWidth="1"/>
    <col min="19" max="16384" width="9" style="1"/>
  </cols>
  <sheetData>
    <row r="1" spans="2:19" ht="22.5" customHeight="1" x14ac:dyDescent="0.25">
      <c r="R1" s="47"/>
    </row>
    <row r="2" spans="2:19" s="19" customFormat="1" ht="20.100000000000001" customHeight="1" x14ac:dyDescent="0.2">
      <c r="C2" s="20" t="s">
        <v>55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9" s="21" customFormat="1" ht="20.100000000000001" customHeight="1" x14ac:dyDescent="0.2">
      <c r="C3" s="20" t="s">
        <v>68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9" s="2" customFormat="1" ht="5.0999999999999996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9" ht="20.100000000000001" customHeight="1" x14ac:dyDescent="0.25">
      <c r="B5" s="22" t="s">
        <v>17</v>
      </c>
      <c r="C5" s="23"/>
      <c r="D5" s="32"/>
      <c r="E5" s="33"/>
      <c r="F5" s="74" t="s">
        <v>2</v>
      </c>
      <c r="G5" s="75"/>
      <c r="H5" s="75"/>
      <c r="I5" s="75"/>
      <c r="J5" s="75"/>
      <c r="K5" s="75"/>
      <c r="L5" s="75"/>
      <c r="M5" s="75"/>
      <c r="N5" s="75"/>
      <c r="O5" s="76"/>
      <c r="P5" s="31"/>
    </row>
    <row r="6" spans="2:19" ht="20.100000000000001" customHeight="1" x14ac:dyDescent="0.25">
      <c r="B6" s="4"/>
      <c r="C6" s="24"/>
      <c r="D6" s="34"/>
      <c r="E6" s="24"/>
      <c r="F6" s="37"/>
      <c r="G6" s="33"/>
      <c r="H6" s="71"/>
      <c r="I6" s="73"/>
      <c r="J6" s="71" t="s">
        <v>25</v>
      </c>
      <c r="K6" s="72"/>
      <c r="L6" s="72"/>
      <c r="M6" s="73"/>
      <c r="N6" s="62" t="s">
        <v>48</v>
      </c>
      <c r="O6" s="64"/>
      <c r="P6" s="31"/>
    </row>
    <row r="7" spans="2:19" ht="20.100000000000001" customHeight="1" x14ac:dyDescent="0.25">
      <c r="B7" s="4"/>
      <c r="C7" s="24"/>
      <c r="D7" s="34"/>
      <c r="E7" s="24"/>
      <c r="F7" s="35"/>
      <c r="G7" s="24"/>
      <c r="H7" s="63" t="s">
        <v>26</v>
      </c>
      <c r="I7" s="64"/>
      <c r="J7" s="63" t="s">
        <v>24</v>
      </c>
      <c r="K7" s="62"/>
      <c r="L7" s="62"/>
      <c r="M7" s="64"/>
      <c r="N7" s="63" t="s">
        <v>49</v>
      </c>
      <c r="O7" s="64"/>
      <c r="P7" s="31"/>
    </row>
    <row r="8" spans="2:19" ht="20.100000000000001" customHeight="1" x14ac:dyDescent="0.25">
      <c r="B8" s="62" t="s">
        <v>16</v>
      </c>
      <c r="C8" s="64"/>
      <c r="D8" s="63" t="s">
        <v>20</v>
      </c>
      <c r="E8" s="64"/>
      <c r="F8" s="63" t="s">
        <v>22</v>
      </c>
      <c r="G8" s="64"/>
      <c r="H8" s="63" t="s">
        <v>27</v>
      </c>
      <c r="I8" s="64"/>
      <c r="J8" s="67" t="s">
        <v>23</v>
      </c>
      <c r="K8" s="65"/>
      <c r="L8" s="65"/>
      <c r="M8" s="66"/>
      <c r="N8" s="63" t="s">
        <v>52</v>
      </c>
      <c r="O8" s="64"/>
      <c r="P8" s="62" t="s">
        <v>43</v>
      </c>
      <c r="Q8" s="62"/>
    </row>
    <row r="9" spans="2:19" ht="21" customHeight="1" x14ac:dyDescent="0.25">
      <c r="B9" s="62" t="s">
        <v>18</v>
      </c>
      <c r="C9" s="64"/>
      <c r="D9" s="68" t="s">
        <v>19</v>
      </c>
      <c r="E9" s="69"/>
      <c r="F9" s="63" t="s">
        <v>21</v>
      </c>
      <c r="G9" s="64"/>
      <c r="H9" s="63" t="s">
        <v>28</v>
      </c>
      <c r="I9" s="64"/>
      <c r="J9" s="71" t="s">
        <v>26</v>
      </c>
      <c r="K9" s="73"/>
      <c r="L9" s="62" t="s">
        <v>38</v>
      </c>
      <c r="M9" s="64"/>
      <c r="N9" s="63" t="s">
        <v>53</v>
      </c>
      <c r="O9" s="64"/>
      <c r="P9" s="62" t="s">
        <v>45</v>
      </c>
      <c r="Q9" s="62"/>
    </row>
    <row r="10" spans="2:19" ht="21" customHeight="1" x14ac:dyDescent="0.25">
      <c r="B10" s="4"/>
      <c r="C10" s="24"/>
      <c r="D10" s="35"/>
      <c r="E10" s="24"/>
      <c r="F10" s="35"/>
      <c r="G10" s="24"/>
      <c r="H10" s="63" t="s">
        <v>29</v>
      </c>
      <c r="I10" s="64"/>
      <c r="J10" s="63" t="s">
        <v>33</v>
      </c>
      <c r="K10" s="64"/>
      <c r="L10" s="62" t="s">
        <v>39</v>
      </c>
      <c r="M10" s="64"/>
      <c r="N10" s="63" t="s">
        <v>54</v>
      </c>
      <c r="O10" s="64"/>
      <c r="P10" s="62" t="s">
        <v>44</v>
      </c>
      <c r="Q10" s="62"/>
    </row>
    <row r="11" spans="2:19" ht="21" customHeight="1" x14ac:dyDescent="0.25">
      <c r="B11" s="4"/>
      <c r="C11" s="24"/>
      <c r="D11" s="35"/>
      <c r="E11" s="24"/>
      <c r="F11" s="35"/>
      <c r="G11" s="24"/>
      <c r="H11" s="63" t="s">
        <v>30</v>
      </c>
      <c r="I11" s="64"/>
      <c r="J11" s="63" t="s">
        <v>37</v>
      </c>
      <c r="K11" s="64"/>
      <c r="L11" s="62" t="s">
        <v>41</v>
      </c>
      <c r="M11" s="64"/>
      <c r="N11" s="63" t="s">
        <v>51</v>
      </c>
      <c r="O11" s="64"/>
      <c r="P11" s="62" t="s">
        <v>46</v>
      </c>
      <c r="Q11" s="62"/>
    </row>
    <row r="12" spans="2:19" ht="20.100000000000001" customHeight="1" x14ac:dyDescent="0.25">
      <c r="B12" s="4"/>
      <c r="C12" s="24"/>
      <c r="D12" s="35"/>
      <c r="E12" s="24"/>
      <c r="F12" s="35"/>
      <c r="G12" s="24"/>
      <c r="H12" s="63" t="s">
        <v>31</v>
      </c>
      <c r="I12" s="64"/>
      <c r="J12" s="63" t="s">
        <v>36</v>
      </c>
      <c r="K12" s="64"/>
      <c r="L12" s="62" t="s">
        <v>42</v>
      </c>
      <c r="M12" s="64"/>
      <c r="N12" s="63" t="s">
        <v>35</v>
      </c>
      <c r="O12" s="64"/>
      <c r="P12" s="62" t="s">
        <v>47</v>
      </c>
      <c r="Q12" s="62"/>
    </row>
    <row r="13" spans="2:19" ht="20.100000000000001" customHeight="1" x14ac:dyDescent="0.3">
      <c r="B13" s="4"/>
      <c r="C13" s="24"/>
      <c r="D13" s="35"/>
      <c r="E13" s="24"/>
      <c r="F13" s="35"/>
      <c r="G13" s="24"/>
      <c r="H13" s="63" t="s">
        <v>32</v>
      </c>
      <c r="I13" s="64"/>
      <c r="J13" s="63" t="s">
        <v>35</v>
      </c>
      <c r="K13" s="64"/>
      <c r="L13" s="62" t="s">
        <v>40</v>
      </c>
      <c r="M13" s="64"/>
      <c r="N13" s="63" t="s">
        <v>50</v>
      </c>
      <c r="O13" s="64"/>
      <c r="P13" s="13"/>
    </row>
    <row r="14" spans="2:19" ht="20.100000000000001" customHeight="1" x14ac:dyDescent="0.3">
      <c r="B14" s="17"/>
      <c r="C14" s="25"/>
      <c r="D14" s="36"/>
      <c r="E14" s="25"/>
      <c r="F14" s="36"/>
      <c r="G14" s="25"/>
      <c r="H14" s="38"/>
      <c r="I14" s="39"/>
      <c r="J14" s="67" t="s">
        <v>34</v>
      </c>
      <c r="K14" s="66"/>
      <c r="L14" s="65"/>
      <c r="M14" s="66"/>
      <c r="N14" s="65"/>
      <c r="O14" s="66"/>
      <c r="P14" s="40"/>
      <c r="Q14" s="18"/>
    </row>
    <row r="15" spans="2:19" ht="5.0999999999999996" customHeight="1" x14ac:dyDescent="0.25">
      <c r="B15" s="26"/>
      <c r="C15" s="2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9" ht="18" customHeight="1" x14ac:dyDescent="0.3">
      <c r="B16" s="6" t="s">
        <v>3</v>
      </c>
      <c r="C16" s="28"/>
      <c r="D16" s="52">
        <f>SUM(D17:D29)</f>
        <v>371994.79000000004</v>
      </c>
      <c r="E16" s="52"/>
      <c r="F16" s="52">
        <f>SUM(F17:F29)</f>
        <v>322009.79000000004</v>
      </c>
      <c r="G16" s="52"/>
      <c r="H16" s="52">
        <f>SUM(H17:H29)</f>
        <v>157287</v>
      </c>
      <c r="I16" s="52"/>
      <c r="J16" s="52">
        <f>SUM(J17:J29)</f>
        <v>63794</v>
      </c>
      <c r="K16" s="52"/>
      <c r="L16" s="52">
        <f>SUM(L17:L29)</f>
        <v>53175.979999999996</v>
      </c>
      <c r="M16" s="52"/>
      <c r="N16" s="52">
        <f>SUM(N17:N29)</f>
        <v>47752.80999999999</v>
      </c>
      <c r="O16" s="52"/>
      <c r="P16" s="52">
        <f>SUM(P17:P29)</f>
        <v>49985</v>
      </c>
      <c r="Q16" s="49"/>
      <c r="R16" s="46"/>
      <c r="S16" s="59"/>
    </row>
    <row r="17" spans="2:19" ht="18" customHeight="1" x14ac:dyDescent="0.3">
      <c r="B17" s="7"/>
      <c r="C17" s="29" t="s">
        <v>56</v>
      </c>
      <c r="D17" s="53">
        <f>SUM(F17,P17)</f>
        <v>20611.72</v>
      </c>
      <c r="E17" s="53"/>
      <c r="F17" s="53">
        <f>SUM(H17,J17,L17,N17)</f>
        <v>5999.7199999999993</v>
      </c>
      <c r="G17" s="53"/>
      <c r="H17" s="53">
        <v>4535</v>
      </c>
      <c r="I17" s="53"/>
      <c r="J17" s="53">
        <v>474</v>
      </c>
      <c r="K17" s="53"/>
      <c r="L17" s="53">
        <v>76.7</v>
      </c>
      <c r="M17" s="54"/>
      <c r="N17" s="53">
        <v>914.02</v>
      </c>
      <c r="O17" s="53"/>
      <c r="P17" s="53">
        <v>14612</v>
      </c>
      <c r="Q17" s="50"/>
      <c r="R17" s="2"/>
      <c r="S17" s="59"/>
    </row>
    <row r="18" spans="2:19" ht="18" customHeight="1" x14ac:dyDescent="0.3">
      <c r="B18" s="3"/>
      <c r="C18" s="29" t="s">
        <v>57</v>
      </c>
      <c r="D18" s="53">
        <f t="shared" ref="D18:D29" si="0">SUM(F18,P18)</f>
        <v>21076.65</v>
      </c>
      <c r="E18" s="53"/>
      <c r="F18" s="53">
        <f t="shared" ref="F18:F29" si="1">SUM(H18,J18,L18,N18)</f>
        <v>9462.65</v>
      </c>
      <c r="G18" s="53"/>
      <c r="H18" s="53">
        <v>5177</v>
      </c>
      <c r="I18" s="53"/>
      <c r="J18" s="53">
        <v>1358</v>
      </c>
      <c r="K18" s="53"/>
      <c r="L18" s="53">
        <v>684.53</v>
      </c>
      <c r="M18" s="54"/>
      <c r="N18" s="53">
        <v>2243.12</v>
      </c>
      <c r="O18" s="53"/>
      <c r="P18" s="53">
        <v>11614</v>
      </c>
      <c r="Q18" s="50"/>
      <c r="R18" s="2"/>
    </row>
    <row r="19" spans="2:19" ht="18" customHeight="1" x14ac:dyDescent="0.3">
      <c r="B19" s="3"/>
      <c r="C19" s="30" t="s">
        <v>58</v>
      </c>
      <c r="D19" s="53">
        <f t="shared" si="0"/>
        <v>25082.83</v>
      </c>
      <c r="E19" s="54"/>
      <c r="F19" s="53">
        <f t="shared" si="1"/>
        <v>19476.830000000002</v>
      </c>
      <c r="G19" s="54"/>
      <c r="H19" s="54">
        <v>9347</v>
      </c>
      <c r="I19" s="54"/>
      <c r="J19" s="54">
        <v>2052</v>
      </c>
      <c r="K19" s="54"/>
      <c r="L19" s="54">
        <v>1822.33</v>
      </c>
      <c r="M19" s="54"/>
      <c r="N19" s="54">
        <v>6255.5</v>
      </c>
      <c r="O19" s="54"/>
      <c r="P19" s="54">
        <v>5606</v>
      </c>
      <c r="Q19" s="50"/>
      <c r="R19" s="2"/>
    </row>
    <row r="20" spans="2:19" ht="18" customHeight="1" x14ac:dyDescent="0.3">
      <c r="B20" s="3"/>
      <c r="C20" s="30" t="s">
        <v>59</v>
      </c>
      <c r="D20" s="53">
        <f t="shared" si="0"/>
        <v>27928.84</v>
      </c>
      <c r="E20" s="54"/>
      <c r="F20" s="53">
        <f t="shared" si="1"/>
        <v>25551.84</v>
      </c>
      <c r="G20" s="54"/>
      <c r="H20" s="54">
        <v>12221</v>
      </c>
      <c r="I20" s="54"/>
      <c r="J20" s="54">
        <v>2855</v>
      </c>
      <c r="K20" s="54"/>
      <c r="L20" s="54">
        <v>2396.75</v>
      </c>
      <c r="M20" s="54"/>
      <c r="N20" s="54">
        <v>8079.09</v>
      </c>
      <c r="O20" s="54"/>
      <c r="P20" s="54">
        <v>2377</v>
      </c>
      <c r="Q20" s="2"/>
      <c r="R20" s="2"/>
    </row>
    <row r="21" spans="2:19" ht="18" customHeight="1" x14ac:dyDescent="0.3">
      <c r="B21" s="3"/>
      <c r="C21" s="30" t="s">
        <v>60</v>
      </c>
      <c r="D21" s="53">
        <f t="shared" si="0"/>
        <v>25592.21</v>
      </c>
      <c r="E21" s="54"/>
      <c r="F21" s="53">
        <f t="shared" si="1"/>
        <v>23886.21</v>
      </c>
      <c r="G21" s="54"/>
      <c r="H21" s="54">
        <v>9635</v>
      </c>
      <c r="I21" s="54"/>
      <c r="J21" s="54">
        <v>4282</v>
      </c>
      <c r="K21" s="54"/>
      <c r="L21" s="54">
        <v>3621.52</v>
      </c>
      <c r="M21" s="54"/>
      <c r="N21" s="54">
        <v>6347.69</v>
      </c>
      <c r="O21" s="54"/>
      <c r="P21" s="54">
        <v>1706</v>
      </c>
      <c r="Q21" s="2"/>
      <c r="R21" s="2"/>
    </row>
    <row r="22" spans="2:19" ht="18" customHeight="1" x14ac:dyDescent="0.3">
      <c r="B22" s="3"/>
      <c r="C22" s="30" t="s">
        <v>61</v>
      </c>
      <c r="D22" s="53">
        <f t="shared" si="0"/>
        <v>29895.43</v>
      </c>
      <c r="E22" s="54"/>
      <c r="F22" s="53">
        <f t="shared" si="1"/>
        <v>28857.43</v>
      </c>
      <c r="G22" s="54"/>
      <c r="H22" s="54">
        <v>10496</v>
      </c>
      <c r="I22" s="54"/>
      <c r="J22" s="54">
        <v>5465</v>
      </c>
      <c r="K22" s="54"/>
      <c r="L22" s="54">
        <v>4491.43</v>
      </c>
      <c r="M22" s="54"/>
      <c r="N22" s="54">
        <v>8405</v>
      </c>
      <c r="O22" s="54"/>
      <c r="P22" s="54">
        <v>1038</v>
      </c>
      <c r="Q22" s="2"/>
      <c r="R22" s="2"/>
    </row>
    <row r="23" spans="2:19" ht="18" customHeight="1" x14ac:dyDescent="0.3">
      <c r="B23" s="3"/>
      <c r="C23" s="30" t="s">
        <v>62</v>
      </c>
      <c r="D23" s="53">
        <f t="shared" si="0"/>
        <v>32096.780000000002</v>
      </c>
      <c r="E23" s="54"/>
      <c r="F23" s="53">
        <f t="shared" si="1"/>
        <v>31650.780000000002</v>
      </c>
      <c r="G23" s="54"/>
      <c r="H23" s="54">
        <v>13634</v>
      </c>
      <c r="I23" s="54"/>
      <c r="J23" s="54">
        <v>6184</v>
      </c>
      <c r="K23" s="54"/>
      <c r="L23" s="54">
        <v>5072.1499999999996</v>
      </c>
      <c r="M23" s="54"/>
      <c r="N23" s="54">
        <v>6760.63</v>
      </c>
      <c r="O23" s="54"/>
      <c r="P23" s="54">
        <v>446</v>
      </c>
      <c r="Q23" s="2"/>
      <c r="R23" s="2"/>
    </row>
    <row r="24" spans="2:19" ht="18" customHeight="1" x14ac:dyDescent="0.3">
      <c r="B24" s="3"/>
      <c r="C24" s="30" t="s">
        <v>63</v>
      </c>
      <c r="D24" s="53">
        <f t="shared" si="0"/>
        <v>37486.04</v>
      </c>
      <c r="E24" s="54"/>
      <c r="F24" s="53">
        <f t="shared" si="1"/>
        <v>36916.04</v>
      </c>
      <c r="G24" s="54"/>
      <c r="H24" s="54">
        <v>17496</v>
      </c>
      <c r="I24" s="54"/>
      <c r="J24" s="54">
        <v>9157</v>
      </c>
      <c r="K24" s="54"/>
      <c r="L24" s="54">
        <v>8100.83</v>
      </c>
      <c r="M24" s="54"/>
      <c r="N24" s="54">
        <v>2162.21</v>
      </c>
      <c r="O24" s="54"/>
      <c r="P24" s="54">
        <v>570</v>
      </c>
      <c r="Q24" s="2"/>
      <c r="R24" s="2"/>
    </row>
    <row r="25" spans="2:19" ht="18" customHeight="1" x14ac:dyDescent="0.3">
      <c r="B25" s="3"/>
      <c r="C25" s="30" t="s">
        <v>64</v>
      </c>
      <c r="D25" s="53">
        <f t="shared" si="0"/>
        <v>42052.56</v>
      </c>
      <c r="E25" s="54"/>
      <c r="F25" s="53">
        <f t="shared" si="1"/>
        <v>41295.56</v>
      </c>
      <c r="G25" s="54"/>
      <c r="H25" s="54">
        <v>18841</v>
      </c>
      <c r="I25" s="54"/>
      <c r="J25" s="54">
        <v>10968</v>
      </c>
      <c r="K25" s="54"/>
      <c r="L25" s="54">
        <v>9458.75</v>
      </c>
      <c r="M25" s="54"/>
      <c r="N25" s="54">
        <v>2027.81</v>
      </c>
      <c r="O25" s="54"/>
      <c r="P25" s="54">
        <v>757</v>
      </c>
      <c r="Q25" s="2"/>
      <c r="R25" s="2"/>
    </row>
    <row r="26" spans="2:19" ht="18" customHeight="1" x14ac:dyDescent="0.3">
      <c r="B26" s="3"/>
      <c r="C26" s="30" t="s">
        <v>65</v>
      </c>
      <c r="D26" s="53">
        <f t="shared" si="0"/>
        <v>43100.56</v>
      </c>
      <c r="E26" s="54"/>
      <c r="F26" s="53">
        <f t="shared" si="1"/>
        <v>41526.559999999998</v>
      </c>
      <c r="G26" s="54"/>
      <c r="H26" s="54">
        <v>20501</v>
      </c>
      <c r="I26" s="54"/>
      <c r="J26" s="54">
        <v>10400</v>
      </c>
      <c r="K26" s="54"/>
      <c r="L26" s="54">
        <v>8478.1299999999992</v>
      </c>
      <c r="M26" s="54"/>
      <c r="N26" s="54">
        <v>2147.4299999999998</v>
      </c>
      <c r="O26" s="54"/>
      <c r="P26" s="54">
        <v>1574</v>
      </c>
      <c r="Q26" s="2"/>
      <c r="R26" s="2"/>
    </row>
    <row r="27" spans="2:19" ht="18" customHeight="1" x14ac:dyDescent="0.3">
      <c r="B27" s="3"/>
      <c r="C27" s="30" t="s">
        <v>66</v>
      </c>
      <c r="D27" s="53">
        <f t="shared" si="0"/>
        <v>26403.9</v>
      </c>
      <c r="E27" s="54"/>
      <c r="F27" s="53">
        <f t="shared" si="1"/>
        <v>25054.9</v>
      </c>
      <c r="G27" s="54"/>
      <c r="H27" s="54">
        <v>13707</v>
      </c>
      <c r="I27" s="54"/>
      <c r="J27" s="54">
        <v>5852</v>
      </c>
      <c r="K27" s="54"/>
      <c r="L27" s="54">
        <v>4471</v>
      </c>
      <c r="M27" s="54"/>
      <c r="N27" s="54">
        <v>1024.9000000000001</v>
      </c>
      <c r="O27" s="54"/>
      <c r="P27" s="54">
        <v>1349</v>
      </c>
      <c r="Q27" s="2"/>
      <c r="R27" s="2"/>
    </row>
    <row r="28" spans="2:19" ht="18" customHeight="1" x14ac:dyDescent="0.3">
      <c r="B28" s="3"/>
      <c r="C28" s="30" t="s">
        <v>67</v>
      </c>
      <c r="D28" s="53">
        <f t="shared" si="0"/>
        <v>13720.82</v>
      </c>
      <c r="E28" s="54"/>
      <c r="F28" s="53">
        <f t="shared" si="1"/>
        <v>12759.82</v>
      </c>
      <c r="G28" s="54"/>
      <c r="H28" s="54">
        <v>7529</v>
      </c>
      <c r="I28" s="54"/>
      <c r="J28" s="54">
        <v>2484</v>
      </c>
      <c r="K28" s="54"/>
      <c r="L28" s="54">
        <v>2266.83</v>
      </c>
      <c r="M28" s="54"/>
      <c r="N28" s="54">
        <v>479.99</v>
      </c>
      <c r="O28" s="54"/>
      <c r="P28" s="54">
        <v>961</v>
      </c>
      <c r="Q28" s="2"/>
      <c r="R28" s="2"/>
    </row>
    <row r="29" spans="2:19" ht="19.5" customHeight="1" x14ac:dyDescent="0.3">
      <c r="B29" s="3"/>
      <c r="C29" s="30" t="s">
        <v>69</v>
      </c>
      <c r="D29" s="53">
        <f t="shared" si="0"/>
        <v>26946.449999999997</v>
      </c>
      <c r="E29" s="54"/>
      <c r="F29" s="53">
        <f t="shared" si="1"/>
        <v>19571.449999999997</v>
      </c>
      <c r="G29" s="54"/>
      <c r="H29" s="54">
        <v>14168</v>
      </c>
      <c r="I29" s="54"/>
      <c r="J29" s="54">
        <v>2263</v>
      </c>
      <c r="K29" s="54"/>
      <c r="L29" s="54">
        <v>2235.0300000000002</v>
      </c>
      <c r="M29" s="54"/>
      <c r="N29" s="54">
        <v>905.42</v>
      </c>
      <c r="O29" s="54"/>
      <c r="P29" s="54">
        <v>7375</v>
      </c>
      <c r="Q29" s="2"/>
      <c r="R29" s="70"/>
    </row>
    <row r="30" spans="2:19" x14ac:dyDescent="0.25">
      <c r="R30" s="70"/>
    </row>
    <row r="31" spans="2:19" s="8" customFormat="1" ht="20.100000000000001" customHeight="1" x14ac:dyDescent="0.25">
      <c r="C31" s="9"/>
    </row>
    <row r="32" spans="2:19" s="8" customFormat="1" ht="20.100000000000001" customHeight="1" x14ac:dyDescent="0.25">
      <c r="C32" s="10"/>
    </row>
    <row r="33" spans="3:15" s="11" customFormat="1" ht="20.100000000000001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3:15" s="8" customFormat="1" ht="20.100000000000001" customHeight="1" x14ac:dyDescent="0.25">
      <c r="C34" s="10"/>
      <c r="M34" s="11"/>
    </row>
    <row r="35" spans="3:15" s="8" customFormat="1" ht="20.100000000000001" customHeight="1" x14ac:dyDescent="0.25">
      <c r="C35" s="12"/>
    </row>
    <row r="36" spans="3:15" s="8" customFormat="1" ht="20.100000000000001" customHeight="1" x14ac:dyDescent="0.3">
      <c r="C36" s="12"/>
      <c r="D36" s="13"/>
      <c r="E36" s="11"/>
      <c r="F36" s="11"/>
      <c r="G36" s="11"/>
      <c r="H36" s="11"/>
      <c r="I36" s="11"/>
      <c r="J36" s="11"/>
      <c r="K36" s="11"/>
      <c r="L36" s="11"/>
      <c r="N36" s="11"/>
      <c r="O36" s="11"/>
    </row>
    <row r="37" spans="3:15" s="8" customFormat="1" ht="20.100000000000001" customHeight="1" x14ac:dyDescent="0.3">
      <c r="C37" s="9"/>
      <c r="D37" s="13"/>
      <c r="E37" s="11"/>
      <c r="F37" s="11"/>
      <c r="G37" s="11"/>
      <c r="H37" s="11"/>
      <c r="I37" s="11"/>
      <c r="J37" s="11"/>
      <c r="K37" s="11"/>
      <c r="L37" s="11"/>
      <c r="N37" s="11"/>
      <c r="O37" s="11"/>
    </row>
    <row r="38" spans="3:15" s="8" customFormat="1" ht="20.100000000000001" customHeight="1" x14ac:dyDescent="0.3">
      <c r="C38" s="9"/>
      <c r="D38" s="13"/>
      <c r="E38" s="11"/>
      <c r="F38" s="11"/>
      <c r="G38" s="11"/>
      <c r="H38" s="11"/>
      <c r="I38" s="11"/>
      <c r="J38" s="11"/>
      <c r="K38" s="11"/>
      <c r="L38" s="11"/>
      <c r="N38" s="11"/>
      <c r="O38" s="11"/>
    </row>
    <row r="39" spans="3:15" s="8" customFormat="1" ht="20.100000000000001" customHeight="1" x14ac:dyDescent="0.25">
      <c r="C39" s="9"/>
    </row>
    <row r="40" spans="3:15" s="8" customFormat="1" ht="20.100000000000001" customHeight="1" x14ac:dyDescent="0.25">
      <c r="C40" s="10"/>
    </row>
    <row r="41" spans="3:15" s="8" customFormat="1" ht="20.100000000000001" customHeight="1" x14ac:dyDescent="0.25">
      <c r="C41" s="10"/>
      <c r="D41" s="14"/>
    </row>
    <row r="42" spans="3:15" s="8" customFormat="1" ht="20.100000000000001" customHeight="1" x14ac:dyDescent="0.25"/>
    <row r="43" spans="3:15" s="8" customFormat="1" ht="20.100000000000001" customHeight="1" x14ac:dyDescent="0.25"/>
    <row r="44" spans="3:15" ht="20.100000000000001" customHeight="1" x14ac:dyDescent="0.25"/>
    <row r="45" spans="3:15" ht="20.100000000000001" customHeight="1" x14ac:dyDescent="0.25"/>
    <row r="46" spans="3:15" ht="20.100000000000001" customHeight="1" x14ac:dyDescent="0.25"/>
    <row r="47" spans="3:15" ht="20.100000000000001" customHeight="1" x14ac:dyDescent="0.25"/>
    <row r="48" spans="3:15" ht="20.100000000000001" customHeight="1" x14ac:dyDescent="0.25"/>
    <row r="49" ht="20.100000000000001" customHeight="1" x14ac:dyDescent="0.25"/>
    <row r="59" ht="18.75" customHeight="1" x14ac:dyDescent="0.25"/>
  </sheetData>
  <mergeCells count="45">
    <mergeCell ref="F5:O5"/>
    <mergeCell ref="N6:O6"/>
    <mergeCell ref="N7:O7"/>
    <mergeCell ref="N8:O8"/>
    <mergeCell ref="N9:O9"/>
    <mergeCell ref="L14:M14"/>
    <mergeCell ref="R29:R30"/>
    <mergeCell ref="J6:M6"/>
    <mergeCell ref="H6:I6"/>
    <mergeCell ref="J9:K9"/>
    <mergeCell ref="L9:M9"/>
    <mergeCell ref="P8:Q8"/>
    <mergeCell ref="P9:Q9"/>
    <mergeCell ref="L13:M13"/>
    <mergeCell ref="J10:K10"/>
    <mergeCell ref="J11:K11"/>
    <mergeCell ref="J12:K12"/>
    <mergeCell ref="J13:K13"/>
    <mergeCell ref="B8:C8"/>
    <mergeCell ref="B9:C9"/>
    <mergeCell ref="D8:E8"/>
    <mergeCell ref="D9:E9"/>
    <mergeCell ref="F8:G8"/>
    <mergeCell ref="N14:O14"/>
    <mergeCell ref="F9:G9"/>
    <mergeCell ref="J7:M7"/>
    <mergeCell ref="J8:M8"/>
    <mergeCell ref="N13:O13"/>
    <mergeCell ref="H7:I7"/>
    <mergeCell ref="H8:I8"/>
    <mergeCell ref="H9:I9"/>
    <mergeCell ref="H10:I10"/>
    <mergeCell ref="H11:I11"/>
    <mergeCell ref="H12:I12"/>
    <mergeCell ref="J14:K14"/>
    <mergeCell ref="H13:I13"/>
    <mergeCell ref="L10:M10"/>
    <mergeCell ref="L11:M11"/>
    <mergeCell ref="L12:M12"/>
    <mergeCell ref="P10:Q10"/>
    <mergeCell ref="P11:Q11"/>
    <mergeCell ref="P12:Q12"/>
    <mergeCell ref="N10:O10"/>
    <mergeCell ref="N11:O11"/>
    <mergeCell ref="N12:O12"/>
  </mergeCells>
  <pageMargins left="0.31496062992125984" right="0.31496062992125984" top="0.78740157480314965" bottom="0.31496062992125984" header="0.19685039370078741" footer="0.19685039370078741"/>
  <pageSetup paperSize="9" scale="93" orientation="landscape" r:id="rId1"/>
  <headerFooter alignWithMargins="0">
    <oddFooter xml:space="preserve">&amp;C </oddFooter>
  </headerFooter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49"/>
  <sheetViews>
    <sheetView zoomScaleNormal="100" workbookViewId="0">
      <selection activeCell="R2" sqref="R2"/>
    </sheetView>
  </sheetViews>
  <sheetFormatPr defaultColWidth="9" defaultRowHeight="15.75" x14ac:dyDescent="0.25"/>
  <cols>
    <col min="1" max="1" width="4.625" style="1" customWidth="1"/>
    <col min="2" max="2" width="3.125" style="1" customWidth="1"/>
    <col min="3" max="3" width="22" style="1" customWidth="1"/>
    <col min="4" max="4" width="11.875" style="1" customWidth="1"/>
    <col min="5" max="5" width="2.375" style="1" customWidth="1"/>
    <col min="6" max="6" width="11.625" style="1" customWidth="1"/>
    <col min="7" max="7" width="1.875" style="1" customWidth="1"/>
    <col min="8" max="8" width="11.625" style="1" customWidth="1"/>
    <col min="9" max="9" width="2.25" style="1" customWidth="1"/>
    <col min="10" max="10" width="13.375" style="1" customWidth="1"/>
    <col min="11" max="11" width="2.625" style="1" customWidth="1"/>
    <col min="12" max="12" width="12.125" style="1" customWidth="1"/>
    <col min="13" max="13" width="2.875" style="1" customWidth="1"/>
    <col min="14" max="14" width="12.625" style="1" customWidth="1"/>
    <col min="15" max="15" width="2.875" style="1" customWidth="1"/>
    <col min="16" max="16" width="13.125" style="1" customWidth="1"/>
    <col min="17" max="17" width="2.625" style="1" customWidth="1"/>
    <col min="18" max="18" width="3.375" style="1" customWidth="1"/>
    <col min="19" max="16384" width="9" style="1"/>
  </cols>
  <sheetData>
    <row r="1" spans="2:19" ht="21.75" customHeight="1" x14ac:dyDescent="0.25">
      <c r="R1" s="42"/>
    </row>
    <row r="2" spans="2:19" s="19" customFormat="1" ht="21.95" customHeight="1" x14ac:dyDescent="0.2">
      <c r="C2" s="20" t="s">
        <v>71</v>
      </c>
      <c r="R2" s="60"/>
    </row>
    <row r="3" spans="2:19" s="21" customFormat="1" ht="21.95" customHeight="1" x14ac:dyDescent="0.2">
      <c r="C3" s="20" t="s">
        <v>72</v>
      </c>
    </row>
    <row r="4" spans="2:19" s="2" customFormat="1" ht="5.0999999999999996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9" ht="21" customHeight="1" x14ac:dyDescent="0.25">
      <c r="B5" s="15" t="s">
        <v>17</v>
      </c>
      <c r="C5" s="41"/>
      <c r="D5" s="32"/>
      <c r="E5" s="33"/>
      <c r="F5" s="74" t="s">
        <v>2</v>
      </c>
      <c r="G5" s="75"/>
      <c r="H5" s="75"/>
      <c r="I5" s="75"/>
      <c r="J5" s="75"/>
      <c r="K5" s="75"/>
      <c r="L5" s="75"/>
      <c r="M5" s="75"/>
      <c r="N5" s="75"/>
      <c r="O5" s="76"/>
      <c r="P5" s="31"/>
    </row>
    <row r="6" spans="2:19" ht="18" customHeight="1" x14ac:dyDescent="0.25">
      <c r="B6" s="4"/>
      <c r="C6" s="24"/>
      <c r="D6" s="34"/>
      <c r="E6" s="24"/>
      <c r="F6" s="37"/>
      <c r="G6" s="33"/>
      <c r="H6" s="71"/>
      <c r="I6" s="73"/>
      <c r="J6" s="71" t="s">
        <v>25</v>
      </c>
      <c r="K6" s="72"/>
      <c r="L6" s="72"/>
      <c r="M6" s="73"/>
      <c r="N6" s="62" t="s">
        <v>48</v>
      </c>
      <c r="O6" s="64"/>
      <c r="P6" s="31"/>
    </row>
    <row r="7" spans="2:19" ht="18" customHeight="1" x14ac:dyDescent="0.25">
      <c r="B7" s="4"/>
      <c r="C7" s="24"/>
      <c r="D7" s="34"/>
      <c r="E7" s="24"/>
      <c r="F7" s="35"/>
      <c r="G7" s="24"/>
      <c r="H7" s="63" t="s">
        <v>26</v>
      </c>
      <c r="I7" s="64"/>
      <c r="J7" s="63" t="s">
        <v>24</v>
      </c>
      <c r="K7" s="62"/>
      <c r="L7" s="62"/>
      <c r="M7" s="64"/>
      <c r="N7" s="63" t="s">
        <v>49</v>
      </c>
      <c r="O7" s="64"/>
      <c r="P7" s="31"/>
    </row>
    <row r="8" spans="2:19" ht="21" customHeight="1" x14ac:dyDescent="0.25">
      <c r="B8" s="62" t="s">
        <v>16</v>
      </c>
      <c r="C8" s="64"/>
      <c r="D8" s="63" t="s">
        <v>20</v>
      </c>
      <c r="E8" s="64"/>
      <c r="F8" s="63" t="s">
        <v>22</v>
      </c>
      <c r="G8" s="64"/>
      <c r="H8" s="63" t="s">
        <v>27</v>
      </c>
      <c r="I8" s="64"/>
      <c r="J8" s="67" t="s">
        <v>23</v>
      </c>
      <c r="K8" s="65"/>
      <c r="L8" s="65"/>
      <c r="M8" s="66"/>
      <c r="N8" s="63" t="s">
        <v>52</v>
      </c>
      <c r="O8" s="64"/>
      <c r="P8" s="62" t="s">
        <v>43</v>
      </c>
      <c r="Q8" s="62"/>
    </row>
    <row r="9" spans="2:19" ht="17.100000000000001" customHeight="1" x14ac:dyDescent="0.25">
      <c r="B9" s="62" t="s">
        <v>18</v>
      </c>
      <c r="C9" s="64"/>
      <c r="D9" s="68" t="s">
        <v>19</v>
      </c>
      <c r="E9" s="69"/>
      <c r="F9" s="63" t="s">
        <v>21</v>
      </c>
      <c r="G9" s="64"/>
      <c r="H9" s="63" t="s">
        <v>28</v>
      </c>
      <c r="I9" s="64"/>
      <c r="J9" s="71" t="s">
        <v>26</v>
      </c>
      <c r="K9" s="73"/>
      <c r="L9" s="62" t="s">
        <v>38</v>
      </c>
      <c r="M9" s="64"/>
      <c r="N9" s="63" t="s">
        <v>53</v>
      </c>
      <c r="O9" s="64"/>
      <c r="P9" s="62" t="s">
        <v>45</v>
      </c>
      <c r="Q9" s="62"/>
    </row>
    <row r="10" spans="2:19" ht="17.100000000000001" customHeight="1" x14ac:dyDescent="0.25">
      <c r="B10" s="4"/>
      <c r="C10" s="24"/>
      <c r="D10" s="35"/>
      <c r="E10" s="24"/>
      <c r="F10" s="35"/>
      <c r="G10" s="24"/>
      <c r="H10" s="63" t="s">
        <v>29</v>
      </c>
      <c r="I10" s="64"/>
      <c r="J10" s="63" t="s">
        <v>33</v>
      </c>
      <c r="K10" s="64"/>
      <c r="L10" s="62" t="s">
        <v>39</v>
      </c>
      <c r="M10" s="64"/>
      <c r="N10" s="63" t="s">
        <v>54</v>
      </c>
      <c r="O10" s="64"/>
      <c r="P10" s="62" t="s">
        <v>44</v>
      </c>
      <c r="Q10" s="62"/>
    </row>
    <row r="11" spans="2:19" ht="17.100000000000001" customHeight="1" x14ac:dyDescent="0.25">
      <c r="B11" s="4"/>
      <c r="C11" s="24"/>
      <c r="D11" s="35"/>
      <c r="E11" s="24"/>
      <c r="F11" s="35"/>
      <c r="G11" s="24"/>
      <c r="H11" s="63" t="s">
        <v>30</v>
      </c>
      <c r="I11" s="64"/>
      <c r="J11" s="63" t="s">
        <v>37</v>
      </c>
      <c r="K11" s="64"/>
      <c r="L11" s="62" t="s">
        <v>41</v>
      </c>
      <c r="M11" s="64"/>
      <c r="N11" s="63" t="s">
        <v>51</v>
      </c>
      <c r="O11" s="64"/>
      <c r="P11" s="62" t="s">
        <v>46</v>
      </c>
      <c r="Q11" s="62"/>
    </row>
    <row r="12" spans="2:19" ht="17.100000000000001" customHeight="1" x14ac:dyDescent="0.25">
      <c r="B12" s="4"/>
      <c r="C12" s="24"/>
      <c r="D12" s="35"/>
      <c r="E12" s="24"/>
      <c r="F12" s="35"/>
      <c r="G12" s="24"/>
      <c r="H12" s="63" t="s">
        <v>31</v>
      </c>
      <c r="I12" s="64"/>
      <c r="J12" s="63" t="s">
        <v>36</v>
      </c>
      <c r="K12" s="64"/>
      <c r="L12" s="62" t="s">
        <v>42</v>
      </c>
      <c r="M12" s="64"/>
      <c r="N12" s="63" t="s">
        <v>35</v>
      </c>
      <c r="O12" s="64"/>
      <c r="P12" s="62" t="s">
        <v>47</v>
      </c>
      <c r="Q12" s="62"/>
    </row>
    <row r="13" spans="2:19" ht="17.100000000000001" customHeight="1" x14ac:dyDescent="0.3">
      <c r="B13" s="4"/>
      <c r="C13" s="24"/>
      <c r="D13" s="35"/>
      <c r="E13" s="24"/>
      <c r="F13" s="35"/>
      <c r="G13" s="24"/>
      <c r="H13" s="63" t="s">
        <v>32</v>
      </c>
      <c r="I13" s="64"/>
      <c r="J13" s="63" t="s">
        <v>35</v>
      </c>
      <c r="K13" s="64"/>
      <c r="L13" s="62" t="s">
        <v>40</v>
      </c>
      <c r="M13" s="64"/>
      <c r="N13" s="63" t="s">
        <v>50</v>
      </c>
      <c r="O13" s="64"/>
      <c r="P13" s="13"/>
    </row>
    <row r="14" spans="2:19" ht="17.100000000000001" customHeight="1" x14ac:dyDescent="0.3">
      <c r="B14" s="17"/>
      <c r="C14" s="25"/>
      <c r="D14" s="36"/>
      <c r="E14" s="25"/>
      <c r="F14" s="36"/>
      <c r="G14" s="25"/>
      <c r="H14" s="38"/>
      <c r="I14" s="39"/>
      <c r="J14" s="67" t="s">
        <v>34</v>
      </c>
      <c r="K14" s="66"/>
      <c r="L14" s="65"/>
      <c r="M14" s="66"/>
      <c r="N14" s="65"/>
      <c r="O14" s="66"/>
      <c r="P14" s="40"/>
      <c r="Q14" s="18"/>
    </row>
    <row r="15" spans="2:19" ht="5.0999999999999996" customHeight="1" x14ac:dyDescent="0.25">
      <c r="B15" s="26"/>
      <c r="C15" s="2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9" ht="18.95" customHeight="1" x14ac:dyDescent="0.3">
      <c r="B16" s="6" t="s">
        <v>0</v>
      </c>
      <c r="C16" s="28"/>
      <c r="D16" s="55">
        <v>183161.65</v>
      </c>
      <c r="E16" s="55"/>
      <c r="F16" s="55">
        <v>164418.28</v>
      </c>
      <c r="G16" s="55"/>
      <c r="H16" s="55">
        <v>84823.12</v>
      </c>
      <c r="I16" s="55"/>
      <c r="J16" s="55">
        <v>35351.56</v>
      </c>
      <c r="K16" s="55"/>
      <c r="L16" s="55">
        <v>27732.49</v>
      </c>
      <c r="M16" s="55"/>
      <c r="N16" s="55">
        <v>16511.11</v>
      </c>
      <c r="O16" s="55"/>
      <c r="P16" s="55">
        <f>SUM(P17:P29)</f>
        <v>18741.79</v>
      </c>
      <c r="Q16" s="46"/>
      <c r="R16" s="46"/>
      <c r="S16" s="59"/>
    </row>
    <row r="17" spans="2:18" ht="18.95" customHeight="1" x14ac:dyDescent="0.3">
      <c r="B17" s="7"/>
      <c r="C17" s="29" t="s">
        <v>56</v>
      </c>
      <c r="D17" s="56">
        <v>11060.65</v>
      </c>
      <c r="E17" s="56"/>
      <c r="F17" s="56">
        <v>4568.37</v>
      </c>
      <c r="G17" s="56"/>
      <c r="H17" s="56">
        <v>3756.06</v>
      </c>
      <c r="I17" s="56"/>
      <c r="J17" s="56">
        <v>244.68</v>
      </c>
      <c r="K17" s="56"/>
      <c r="L17" s="56">
        <v>48.08</v>
      </c>
      <c r="M17" s="57"/>
      <c r="N17" s="56">
        <v>519.54999999999995</v>
      </c>
      <c r="O17" s="56"/>
      <c r="P17" s="56">
        <v>6492</v>
      </c>
      <c r="Q17" s="2"/>
      <c r="R17" s="2"/>
    </row>
    <row r="18" spans="2:18" ht="18.95" customHeight="1" x14ac:dyDescent="0.3">
      <c r="B18" s="3"/>
      <c r="C18" s="29" t="s">
        <v>57</v>
      </c>
      <c r="D18" s="56">
        <v>10279.379999999999</v>
      </c>
      <c r="E18" s="56"/>
      <c r="F18" s="56">
        <v>5259.57</v>
      </c>
      <c r="G18" s="56"/>
      <c r="H18" s="56">
        <v>2858.37</v>
      </c>
      <c r="I18" s="56"/>
      <c r="J18" s="56">
        <v>787.42</v>
      </c>
      <c r="K18" s="56"/>
      <c r="L18" s="56">
        <v>413.35</v>
      </c>
      <c r="M18" s="57"/>
      <c r="N18" s="56">
        <v>1200.43</v>
      </c>
      <c r="O18" s="56"/>
      <c r="P18" s="56">
        <v>5020</v>
      </c>
      <c r="Q18" s="2"/>
      <c r="R18" s="2"/>
    </row>
    <row r="19" spans="2:18" ht="18.95" customHeight="1" x14ac:dyDescent="0.3">
      <c r="B19" s="3"/>
      <c r="C19" s="30" t="s">
        <v>58</v>
      </c>
      <c r="D19" s="57">
        <v>10801.89</v>
      </c>
      <c r="E19" s="57"/>
      <c r="F19" s="57">
        <v>8376.5499999999993</v>
      </c>
      <c r="G19" s="57"/>
      <c r="H19" s="57">
        <v>2974.1</v>
      </c>
      <c r="I19" s="57"/>
      <c r="J19" s="57">
        <v>1139.58</v>
      </c>
      <c r="K19" s="57"/>
      <c r="L19" s="57">
        <v>1102.68</v>
      </c>
      <c r="M19" s="57"/>
      <c r="N19" s="57">
        <v>3160.19</v>
      </c>
      <c r="O19" s="57"/>
      <c r="P19" s="57">
        <v>2425</v>
      </c>
      <c r="Q19" s="2"/>
      <c r="R19" s="2"/>
    </row>
    <row r="20" spans="2:18" ht="18.95" customHeight="1" x14ac:dyDescent="0.3">
      <c r="B20" s="3"/>
      <c r="C20" s="30" t="s">
        <v>59</v>
      </c>
      <c r="D20" s="57">
        <v>14478.22</v>
      </c>
      <c r="E20" s="57"/>
      <c r="F20" s="57">
        <v>13510.61</v>
      </c>
      <c r="G20" s="57"/>
      <c r="H20" s="57">
        <v>6400.64</v>
      </c>
      <c r="I20" s="57"/>
      <c r="J20" s="57">
        <v>1697.51</v>
      </c>
      <c r="K20" s="57"/>
      <c r="L20" s="57">
        <v>1356.86</v>
      </c>
      <c r="M20" s="57"/>
      <c r="N20" s="57">
        <v>4055.6</v>
      </c>
      <c r="O20" s="57"/>
      <c r="P20" s="57">
        <v>968</v>
      </c>
      <c r="Q20" s="2"/>
      <c r="R20" s="2"/>
    </row>
    <row r="21" spans="2:18" ht="18.95" customHeight="1" x14ac:dyDescent="0.3">
      <c r="B21" s="3"/>
      <c r="C21" s="30" t="s">
        <v>60</v>
      </c>
      <c r="D21" s="57">
        <v>12496.54</v>
      </c>
      <c r="E21" s="57"/>
      <c r="F21" s="57">
        <v>11793.19</v>
      </c>
      <c r="G21" s="57"/>
      <c r="H21" s="57">
        <v>5054.59</v>
      </c>
      <c r="I21" s="57"/>
      <c r="J21" s="57">
        <v>2114.31</v>
      </c>
      <c r="K21" s="57"/>
      <c r="L21" s="57">
        <v>1944.98</v>
      </c>
      <c r="M21" s="57"/>
      <c r="N21" s="57">
        <v>2679.31</v>
      </c>
      <c r="O21" s="57"/>
      <c r="P21" s="57">
        <v>703</v>
      </c>
      <c r="Q21" s="2"/>
      <c r="R21" s="2"/>
    </row>
    <row r="22" spans="2:18" ht="18.95" customHeight="1" x14ac:dyDescent="0.3">
      <c r="B22" s="3"/>
      <c r="C22" s="30" t="s">
        <v>61</v>
      </c>
      <c r="D22" s="57">
        <v>13501.12</v>
      </c>
      <c r="E22" s="57"/>
      <c r="F22" s="57">
        <v>13203.81</v>
      </c>
      <c r="G22" s="57"/>
      <c r="H22" s="57">
        <v>5575.87</v>
      </c>
      <c r="I22" s="57"/>
      <c r="J22" s="57">
        <v>2962.94</v>
      </c>
      <c r="K22" s="57"/>
      <c r="L22" s="57">
        <v>2186.13</v>
      </c>
      <c r="M22" s="57"/>
      <c r="N22" s="57">
        <v>2478.87</v>
      </c>
      <c r="O22" s="57"/>
      <c r="P22" s="57">
        <v>297</v>
      </c>
      <c r="Q22" s="2"/>
      <c r="R22" s="2"/>
    </row>
    <row r="23" spans="2:18" ht="18.95" customHeight="1" x14ac:dyDescent="0.3">
      <c r="B23" s="3"/>
      <c r="C23" s="30" t="s">
        <v>62</v>
      </c>
      <c r="D23" s="57">
        <v>13597.78</v>
      </c>
      <c r="E23" s="57"/>
      <c r="F23" s="57">
        <v>13431.36</v>
      </c>
      <c r="G23" s="57"/>
      <c r="H23" s="57">
        <v>6919.48</v>
      </c>
      <c r="I23" s="57"/>
      <c r="J23" s="57">
        <v>3229.89</v>
      </c>
      <c r="K23" s="57"/>
      <c r="L23" s="57">
        <v>2523.19</v>
      </c>
      <c r="M23" s="57"/>
      <c r="N23" s="57">
        <v>758.8</v>
      </c>
      <c r="O23" s="57"/>
      <c r="P23" s="57">
        <v>166.42</v>
      </c>
      <c r="Q23" s="2"/>
      <c r="R23" s="2"/>
    </row>
    <row r="24" spans="2:18" ht="18.95" customHeight="1" x14ac:dyDescent="0.3">
      <c r="B24" s="3"/>
      <c r="C24" s="30" t="s">
        <v>63</v>
      </c>
      <c r="D24" s="57">
        <v>18455.39</v>
      </c>
      <c r="E24" s="57"/>
      <c r="F24" s="57">
        <v>18319.060000000001</v>
      </c>
      <c r="G24" s="57"/>
      <c r="H24" s="57">
        <v>9105.77</v>
      </c>
      <c r="I24" s="57"/>
      <c r="J24" s="57">
        <v>4943.12</v>
      </c>
      <c r="K24" s="57"/>
      <c r="L24" s="57">
        <v>3722.7</v>
      </c>
      <c r="M24" s="57"/>
      <c r="N24" s="57">
        <v>547.47</v>
      </c>
      <c r="O24" s="57"/>
      <c r="P24" s="57">
        <v>136</v>
      </c>
      <c r="Q24" s="2"/>
      <c r="R24" s="2"/>
    </row>
    <row r="25" spans="2:18" ht="18.95" customHeight="1" x14ac:dyDescent="0.3">
      <c r="B25" s="3"/>
      <c r="C25" s="30" t="s">
        <v>64</v>
      </c>
      <c r="D25" s="57">
        <v>21870.74</v>
      </c>
      <c r="E25" s="57"/>
      <c r="F25" s="57">
        <v>21776.62</v>
      </c>
      <c r="G25" s="57"/>
      <c r="H25" s="57">
        <v>10426.49</v>
      </c>
      <c r="I25" s="57"/>
      <c r="J25" s="57">
        <v>5994.07</v>
      </c>
      <c r="K25" s="57"/>
      <c r="L25" s="57">
        <v>4983.29</v>
      </c>
      <c r="M25" s="57"/>
      <c r="N25" s="57">
        <v>372.77</v>
      </c>
      <c r="O25" s="57"/>
      <c r="P25" s="57">
        <v>94</v>
      </c>
      <c r="Q25" s="2"/>
      <c r="R25" s="2"/>
    </row>
    <row r="26" spans="2:18" ht="18.95" customHeight="1" x14ac:dyDescent="0.3">
      <c r="B26" s="3"/>
      <c r="C26" s="30" t="s">
        <v>65</v>
      </c>
      <c r="D26" s="57">
        <v>22193.31</v>
      </c>
      <c r="E26" s="57"/>
      <c r="F26" s="57">
        <v>22004.94</v>
      </c>
      <c r="G26" s="57"/>
      <c r="H26" s="57">
        <v>11519.12</v>
      </c>
      <c r="I26" s="57"/>
      <c r="J26" s="57">
        <v>5979.45</v>
      </c>
      <c r="K26" s="57"/>
      <c r="L26" s="57">
        <v>4296.8</v>
      </c>
      <c r="M26" s="57"/>
      <c r="N26" s="57">
        <v>209.57</v>
      </c>
      <c r="O26" s="57"/>
      <c r="P26" s="57">
        <v>188.37</v>
      </c>
      <c r="Q26" s="2"/>
      <c r="R26" s="2"/>
    </row>
    <row r="27" spans="2:18" ht="18.95" customHeight="1" x14ac:dyDescent="0.3">
      <c r="B27" s="3"/>
      <c r="C27" s="30" t="s">
        <v>66</v>
      </c>
      <c r="D27" s="57">
        <v>13680.6</v>
      </c>
      <c r="E27" s="57"/>
      <c r="F27" s="57">
        <v>13561.58</v>
      </c>
      <c r="G27" s="57"/>
      <c r="H27" s="57">
        <v>7758.17</v>
      </c>
      <c r="I27" s="57"/>
      <c r="J27" s="57">
        <v>3242.86</v>
      </c>
      <c r="K27" s="57"/>
      <c r="L27" s="57">
        <v>2336.2399999999998</v>
      </c>
      <c r="M27" s="57"/>
      <c r="N27" s="57">
        <v>224.31</v>
      </c>
      <c r="O27" s="57"/>
      <c r="P27" s="57">
        <v>119</v>
      </c>
      <c r="Q27" s="2"/>
      <c r="R27" s="2"/>
    </row>
    <row r="28" spans="2:18" ht="18.95" customHeight="1" x14ac:dyDescent="0.3">
      <c r="B28" s="3"/>
      <c r="C28" s="30" t="s">
        <v>67</v>
      </c>
      <c r="D28" s="57">
        <v>7666.61</v>
      </c>
      <c r="E28" s="57"/>
      <c r="F28" s="57">
        <v>7523.49</v>
      </c>
      <c r="G28" s="57"/>
      <c r="H28" s="57">
        <v>4428.72</v>
      </c>
      <c r="I28" s="57"/>
      <c r="J28" s="57">
        <v>1671.02</v>
      </c>
      <c r="K28" s="57"/>
      <c r="L28" s="57">
        <v>1344.41</v>
      </c>
      <c r="M28" s="57"/>
      <c r="N28" s="57">
        <v>79.34</v>
      </c>
      <c r="O28" s="57"/>
      <c r="P28" s="57">
        <v>143</v>
      </c>
      <c r="Q28" s="2"/>
      <c r="R28" s="2"/>
    </row>
    <row r="29" spans="2:18" ht="19.5" customHeight="1" x14ac:dyDescent="0.3">
      <c r="B29" s="3"/>
      <c r="C29" s="30" t="s">
        <v>69</v>
      </c>
      <c r="D29" s="57">
        <v>13079.41</v>
      </c>
      <c r="E29" s="57"/>
      <c r="F29" s="57">
        <v>11089.14</v>
      </c>
      <c r="G29" s="57"/>
      <c r="H29" s="57">
        <v>8045.72</v>
      </c>
      <c r="I29" s="57"/>
      <c r="J29" s="57">
        <v>1344.72</v>
      </c>
      <c r="K29" s="57"/>
      <c r="L29" s="57">
        <v>1473.79</v>
      </c>
      <c r="M29" s="57"/>
      <c r="N29" s="57">
        <v>224.91</v>
      </c>
      <c r="O29" s="57"/>
      <c r="P29" s="57">
        <v>1990</v>
      </c>
      <c r="Q29" s="2"/>
      <c r="R29" s="2"/>
    </row>
    <row r="31" spans="2:18" s="8" customFormat="1" ht="20.100000000000001" customHeight="1" x14ac:dyDescent="0.25">
      <c r="C31" s="9"/>
    </row>
    <row r="32" spans="2:18" s="8" customFormat="1" ht="20.100000000000001" customHeight="1" x14ac:dyDescent="0.25">
      <c r="C32" s="10"/>
    </row>
    <row r="33" spans="3:15" s="11" customFormat="1" ht="20.100000000000001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3:15" s="8" customFormat="1" ht="20.100000000000001" customHeight="1" x14ac:dyDescent="0.25">
      <c r="C34" s="10"/>
      <c r="M34" s="11"/>
    </row>
    <row r="35" spans="3:15" s="8" customFormat="1" ht="20.100000000000001" customHeight="1" x14ac:dyDescent="0.25">
      <c r="C35" s="12"/>
    </row>
    <row r="36" spans="3:15" s="8" customFormat="1" ht="20.100000000000001" customHeight="1" x14ac:dyDescent="0.3">
      <c r="C36" s="12"/>
      <c r="D36" s="13"/>
      <c r="E36" s="11"/>
      <c r="F36" s="11"/>
      <c r="G36" s="11"/>
      <c r="H36" s="11"/>
      <c r="I36" s="11"/>
      <c r="J36" s="11"/>
      <c r="K36" s="11"/>
      <c r="L36" s="11"/>
      <c r="N36" s="11"/>
      <c r="O36" s="11"/>
    </row>
    <row r="37" spans="3:15" s="8" customFormat="1" ht="20.100000000000001" customHeight="1" x14ac:dyDescent="0.3">
      <c r="C37" s="9"/>
      <c r="D37" s="13"/>
      <c r="E37" s="11"/>
      <c r="F37" s="11"/>
      <c r="G37" s="11"/>
      <c r="H37" s="11"/>
      <c r="I37" s="11"/>
      <c r="J37" s="11"/>
      <c r="K37" s="11"/>
      <c r="L37" s="11"/>
      <c r="N37" s="11"/>
      <c r="O37" s="11"/>
    </row>
    <row r="38" spans="3:15" s="8" customFormat="1" ht="20.100000000000001" customHeight="1" x14ac:dyDescent="0.3">
      <c r="C38" s="9"/>
      <c r="D38" s="13"/>
      <c r="E38" s="11"/>
      <c r="F38" s="11"/>
      <c r="G38" s="11"/>
      <c r="H38" s="11"/>
      <c r="I38" s="11"/>
      <c r="J38" s="11"/>
      <c r="K38" s="11"/>
      <c r="L38" s="11"/>
      <c r="N38" s="11"/>
      <c r="O38" s="11"/>
    </row>
    <row r="39" spans="3:15" s="8" customFormat="1" ht="20.100000000000001" customHeight="1" x14ac:dyDescent="0.25">
      <c r="C39" s="9"/>
    </row>
    <row r="40" spans="3:15" s="8" customFormat="1" ht="20.100000000000001" customHeight="1" x14ac:dyDescent="0.25">
      <c r="C40" s="10"/>
    </row>
    <row r="41" spans="3:15" s="8" customFormat="1" ht="20.100000000000001" customHeight="1" x14ac:dyDescent="0.25">
      <c r="C41" s="10"/>
      <c r="D41" s="14"/>
    </row>
    <row r="42" spans="3:15" s="8" customFormat="1" ht="20.100000000000001" customHeight="1" x14ac:dyDescent="0.25"/>
    <row r="43" spans="3:15" s="8" customFormat="1" ht="20.100000000000001" customHeight="1" x14ac:dyDescent="0.25"/>
    <row r="44" spans="3:15" ht="20.100000000000001" customHeight="1" x14ac:dyDescent="0.25"/>
    <row r="45" spans="3:15" ht="20.100000000000001" customHeight="1" x14ac:dyDescent="0.25"/>
    <row r="46" spans="3:15" ht="20.100000000000001" customHeight="1" x14ac:dyDescent="0.25"/>
    <row r="47" spans="3:15" ht="20.100000000000001" customHeight="1" x14ac:dyDescent="0.25"/>
    <row r="48" spans="3:15" ht="20.100000000000001" customHeight="1" x14ac:dyDescent="0.25"/>
    <row r="49" ht="20.100000000000001" customHeight="1" x14ac:dyDescent="0.25"/>
  </sheetData>
  <mergeCells count="44">
    <mergeCell ref="F5:O5"/>
    <mergeCell ref="H6:I6"/>
    <mergeCell ref="J6:M6"/>
    <mergeCell ref="N6:O6"/>
    <mergeCell ref="J7:M7"/>
    <mergeCell ref="N7:O7"/>
    <mergeCell ref="H7:I7"/>
    <mergeCell ref="B8:C8"/>
    <mergeCell ref="D8:E8"/>
    <mergeCell ref="F8:G8"/>
    <mergeCell ref="J8:M8"/>
    <mergeCell ref="N8:O8"/>
    <mergeCell ref="H8:I8"/>
    <mergeCell ref="L9:M9"/>
    <mergeCell ref="N9:O9"/>
    <mergeCell ref="J10:K10"/>
    <mergeCell ref="L10:M10"/>
    <mergeCell ref="B9:C9"/>
    <mergeCell ref="D9:E9"/>
    <mergeCell ref="F9:G9"/>
    <mergeCell ref="J9:K9"/>
    <mergeCell ref="H9:I9"/>
    <mergeCell ref="H10:I10"/>
    <mergeCell ref="J14:K14"/>
    <mergeCell ref="N14:O14"/>
    <mergeCell ref="L14:M14"/>
    <mergeCell ref="J11:K11"/>
    <mergeCell ref="L11:M11"/>
    <mergeCell ref="J12:K12"/>
    <mergeCell ref="L12:M12"/>
    <mergeCell ref="P8:Q8"/>
    <mergeCell ref="P9:Q9"/>
    <mergeCell ref="P10:Q10"/>
    <mergeCell ref="P11:Q11"/>
    <mergeCell ref="P12:Q12"/>
    <mergeCell ref="H11:I11"/>
    <mergeCell ref="H12:I12"/>
    <mergeCell ref="N10:O10"/>
    <mergeCell ref="N11:O11"/>
    <mergeCell ref="N13:O13"/>
    <mergeCell ref="N12:O12"/>
    <mergeCell ref="J13:K13"/>
    <mergeCell ref="L13:M13"/>
    <mergeCell ref="H13:I13"/>
  </mergeCells>
  <pageMargins left="0.31496062992125984" right="0.31496062992125984" top="0.39370078740157483" bottom="0.70866141732283472" header="0.19685039370078741" footer="0.19685039370078741"/>
  <pageSetup paperSize="9" scale="93" orientation="landscape" r:id="rId1"/>
  <headerFooter alignWithMargins="0">
    <oddFooter xml:space="preserve">&amp;C </oddFooter>
  </headerFooter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49"/>
  <sheetViews>
    <sheetView tabSelected="1" topLeftCell="A22" zoomScaleNormal="100" workbookViewId="0">
      <selection activeCell="R28" sqref="R28:R29"/>
    </sheetView>
  </sheetViews>
  <sheetFormatPr defaultColWidth="9" defaultRowHeight="15.75" x14ac:dyDescent="0.25"/>
  <cols>
    <col min="1" max="1" width="4.625" style="1" customWidth="1"/>
    <col min="2" max="2" width="3.125" style="1" customWidth="1"/>
    <col min="3" max="3" width="23.375" style="1" customWidth="1"/>
    <col min="4" max="4" width="10.875" style="1" customWidth="1"/>
    <col min="5" max="5" width="2.625" style="1" customWidth="1"/>
    <col min="6" max="6" width="11.125" style="1" customWidth="1"/>
    <col min="7" max="7" width="2.625" style="1" customWidth="1"/>
    <col min="8" max="8" width="11.875" style="1" customWidth="1"/>
    <col min="9" max="9" width="2.25" style="1" customWidth="1"/>
    <col min="10" max="10" width="14.375" style="1" customWidth="1"/>
    <col min="11" max="11" width="4.25" style="1" customWidth="1"/>
    <col min="12" max="12" width="11.875" style="1" customWidth="1"/>
    <col min="13" max="13" width="3.625" style="1" customWidth="1"/>
    <col min="14" max="14" width="12.625" style="1" customWidth="1"/>
    <col min="15" max="15" width="2.625" style="1" customWidth="1"/>
    <col min="16" max="16" width="11.625" style="1" customWidth="1"/>
    <col min="17" max="17" width="2.625" style="1" customWidth="1"/>
    <col min="18" max="18" width="3.125" style="1" customWidth="1"/>
    <col min="19" max="16384" width="9" style="1"/>
  </cols>
  <sheetData>
    <row r="1" spans="2:19" ht="20.25" customHeight="1" x14ac:dyDescent="0.25">
      <c r="Q1" s="48"/>
    </row>
    <row r="2" spans="2:19" s="19" customFormat="1" ht="18.95" customHeight="1" x14ac:dyDescent="0.2">
      <c r="C2" s="20" t="s">
        <v>74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9" s="21" customFormat="1" ht="18.95" customHeight="1" x14ac:dyDescent="0.2">
      <c r="C3" s="20" t="s">
        <v>73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9" s="2" customFormat="1" ht="5.0999999999999996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44"/>
    </row>
    <row r="5" spans="2:19" ht="21" customHeight="1" x14ac:dyDescent="0.25">
      <c r="B5" s="22" t="s">
        <v>17</v>
      </c>
      <c r="C5" s="23"/>
      <c r="D5" s="32"/>
      <c r="E5" s="33"/>
      <c r="F5" s="74" t="s">
        <v>2</v>
      </c>
      <c r="G5" s="75"/>
      <c r="H5" s="75"/>
      <c r="I5" s="75"/>
      <c r="J5" s="75"/>
      <c r="K5" s="75"/>
      <c r="L5" s="75"/>
      <c r="M5" s="75"/>
      <c r="N5" s="75"/>
      <c r="O5" s="76"/>
      <c r="P5" s="31"/>
    </row>
    <row r="6" spans="2:19" ht="18.95" customHeight="1" x14ac:dyDescent="0.25">
      <c r="B6" s="4"/>
      <c r="C6" s="24"/>
      <c r="D6" s="34"/>
      <c r="E6" s="24"/>
      <c r="F6" s="43"/>
      <c r="G6" s="24"/>
      <c r="H6" s="63"/>
      <c r="I6" s="64"/>
      <c r="J6" s="63" t="s">
        <v>25</v>
      </c>
      <c r="K6" s="62"/>
      <c r="L6" s="62"/>
      <c r="M6" s="64"/>
      <c r="N6" s="62" t="s">
        <v>48</v>
      </c>
      <c r="O6" s="64"/>
      <c r="P6" s="31"/>
    </row>
    <row r="7" spans="2:19" ht="18.95" customHeight="1" x14ac:dyDescent="0.25">
      <c r="B7" s="4"/>
      <c r="C7" s="24"/>
      <c r="D7" s="34"/>
      <c r="E7" s="24"/>
      <c r="F7" s="35"/>
      <c r="G7" s="24"/>
      <c r="H7" s="63" t="s">
        <v>26</v>
      </c>
      <c r="I7" s="64"/>
      <c r="J7" s="63" t="s">
        <v>24</v>
      </c>
      <c r="K7" s="62"/>
      <c r="L7" s="62"/>
      <c r="M7" s="64"/>
      <c r="N7" s="63" t="s">
        <v>49</v>
      </c>
      <c r="O7" s="64"/>
      <c r="P7" s="31"/>
    </row>
    <row r="8" spans="2:19" ht="21" customHeight="1" x14ac:dyDescent="0.25">
      <c r="B8" s="62" t="s">
        <v>16</v>
      </c>
      <c r="C8" s="64"/>
      <c r="D8" s="63" t="s">
        <v>20</v>
      </c>
      <c r="E8" s="64"/>
      <c r="F8" s="63" t="s">
        <v>22</v>
      </c>
      <c r="G8" s="64"/>
      <c r="H8" s="63" t="s">
        <v>27</v>
      </c>
      <c r="I8" s="64"/>
      <c r="J8" s="67" t="s">
        <v>23</v>
      </c>
      <c r="K8" s="65"/>
      <c r="L8" s="65"/>
      <c r="M8" s="66"/>
      <c r="N8" s="63" t="s">
        <v>52</v>
      </c>
      <c r="O8" s="64"/>
      <c r="P8" s="63" t="s">
        <v>43</v>
      </c>
      <c r="Q8" s="62"/>
    </row>
    <row r="9" spans="2:19" ht="18.95" customHeight="1" x14ac:dyDescent="0.25">
      <c r="B9" s="62" t="s">
        <v>18</v>
      </c>
      <c r="C9" s="64"/>
      <c r="D9" s="35" t="s">
        <v>19</v>
      </c>
      <c r="E9" s="24"/>
      <c r="F9" s="63" t="s">
        <v>21</v>
      </c>
      <c r="G9" s="64"/>
      <c r="H9" s="63" t="s">
        <v>28</v>
      </c>
      <c r="I9" s="64"/>
      <c r="J9" s="63" t="s">
        <v>26</v>
      </c>
      <c r="K9" s="64"/>
      <c r="L9" s="62" t="s">
        <v>38</v>
      </c>
      <c r="M9" s="64"/>
      <c r="N9" s="63" t="s">
        <v>53</v>
      </c>
      <c r="O9" s="64"/>
      <c r="P9" s="63" t="s">
        <v>45</v>
      </c>
      <c r="Q9" s="62"/>
    </row>
    <row r="10" spans="2:19" ht="18.95" customHeight="1" x14ac:dyDescent="0.25">
      <c r="B10" s="4"/>
      <c r="C10" s="24"/>
      <c r="D10" s="35"/>
      <c r="E10" s="24"/>
      <c r="F10" s="35"/>
      <c r="G10" s="24"/>
      <c r="H10" s="63" t="s">
        <v>29</v>
      </c>
      <c r="I10" s="64"/>
      <c r="J10" s="63" t="s">
        <v>33</v>
      </c>
      <c r="K10" s="64"/>
      <c r="L10" s="62" t="s">
        <v>39</v>
      </c>
      <c r="M10" s="64"/>
      <c r="N10" s="63" t="s">
        <v>54</v>
      </c>
      <c r="O10" s="64"/>
      <c r="P10" s="63" t="s">
        <v>44</v>
      </c>
      <c r="Q10" s="62"/>
    </row>
    <row r="11" spans="2:19" ht="18" customHeight="1" x14ac:dyDescent="0.25">
      <c r="B11" s="4"/>
      <c r="C11" s="24"/>
      <c r="D11" s="35"/>
      <c r="E11" s="24"/>
      <c r="F11" s="35"/>
      <c r="G11" s="24"/>
      <c r="H11" s="63" t="s">
        <v>30</v>
      </c>
      <c r="I11" s="64"/>
      <c r="J11" s="63" t="s">
        <v>37</v>
      </c>
      <c r="K11" s="64"/>
      <c r="L11" s="62" t="s">
        <v>41</v>
      </c>
      <c r="M11" s="64"/>
      <c r="N11" s="63" t="s">
        <v>51</v>
      </c>
      <c r="O11" s="64"/>
      <c r="P11" s="63" t="s">
        <v>46</v>
      </c>
      <c r="Q11" s="62"/>
    </row>
    <row r="12" spans="2:19" ht="18" customHeight="1" x14ac:dyDescent="0.25">
      <c r="B12" s="4"/>
      <c r="C12" s="24"/>
      <c r="D12" s="35"/>
      <c r="E12" s="24"/>
      <c r="F12" s="35"/>
      <c r="G12" s="24"/>
      <c r="H12" s="63" t="s">
        <v>31</v>
      </c>
      <c r="I12" s="64"/>
      <c r="J12" s="63" t="s">
        <v>36</v>
      </c>
      <c r="K12" s="64"/>
      <c r="L12" s="62" t="s">
        <v>42</v>
      </c>
      <c r="M12" s="64"/>
      <c r="N12" s="63" t="s">
        <v>35</v>
      </c>
      <c r="O12" s="64"/>
      <c r="P12" s="63" t="s">
        <v>47</v>
      </c>
      <c r="Q12" s="62"/>
    </row>
    <row r="13" spans="2:19" ht="18" customHeight="1" x14ac:dyDescent="0.3">
      <c r="B13" s="4"/>
      <c r="C13" s="24"/>
      <c r="D13" s="35"/>
      <c r="E13" s="24"/>
      <c r="F13" s="35"/>
      <c r="G13" s="24"/>
      <c r="H13" s="63" t="s">
        <v>32</v>
      </c>
      <c r="I13" s="64"/>
      <c r="J13" s="63" t="s">
        <v>35</v>
      </c>
      <c r="K13" s="64"/>
      <c r="L13" s="62" t="s">
        <v>40</v>
      </c>
      <c r="M13" s="64"/>
      <c r="N13" s="63" t="s">
        <v>50</v>
      </c>
      <c r="O13" s="64"/>
      <c r="P13" s="13"/>
    </row>
    <row r="14" spans="2:19" ht="18" customHeight="1" x14ac:dyDescent="0.3">
      <c r="B14" s="17"/>
      <c r="C14" s="25"/>
      <c r="D14" s="36"/>
      <c r="E14" s="25"/>
      <c r="F14" s="36"/>
      <c r="G14" s="25"/>
      <c r="H14" s="38"/>
      <c r="I14" s="39"/>
      <c r="J14" s="67" t="s">
        <v>34</v>
      </c>
      <c r="K14" s="66"/>
      <c r="L14" s="65"/>
      <c r="M14" s="66"/>
      <c r="N14" s="65"/>
      <c r="O14" s="66"/>
      <c r="P14" s="40"/>
      <c r="Q14" s="45"/>
    </row>
    <row r="15" spans="2:19" ht="5.0999999999999996" customHeight="1" x14ac:dyDescent="0.25">
      <c r="B15" s="26"/>
      <c r="C15" s="2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9" ht="19.5" customHeight="1" x14ac:dyDescent="0.3">
      <c r="B16" s="6" t="s">
        <v>1</v>
      </c>
      <c r="C16" s="28"/>
      <c r="D16" s="55">
        <v>188833.57</v>
      </c>
      <c r="E16" s="55"/>
      <c r="F16" s="55">
        <v>157590.87</v>
      </c>
      <c r="G16" s="55"/>
      <c r="H16" s="55">
        <v>72463.66</v>
      </c>
      <c r="I16" s="55"/>
      <c r="J16" s="55">
        <v>28442.03</v>
      </c>
      <c r="K16" s="55"/>
      <c r="L16" s="55">
        <v>25443.5</v>
      </c>
      <c r="M16" s="55"/>
      <c r="N16" s="55">
        <v>31241.68</v>
      </c>
      <c r="O16" s="55"/>
      <c r="P16" s="55">
        <v>31242.7</v>
      </c>
      <c r="S16" s="59"/>
    </row>
    <row r="17" spans="2:18" ht="19.5" customHeight="1" x14ac:dyDescent="0.3">
      <c r="B17" s="7"/>
      <c r="C17" s="29" t="s">
        <v>4</v>
      </c>
      <c r="D17" s="56">
        <v>9550.93</v>
      </c>
      <c r="E17" s="56"/>
      <c r="F17" s="56">
        <v>1431.56</v>
      </c>
      <c r="G17" s="56"/>
      <c r="H17" s="56">
        <v>779.48</v>
      </c>
      <c r="I17" s="56"/>
      <c r="J17" s="56">
        <v>229</v>
      </c>
      <c r="K17" s="56"/>
      <c r="L17" s="56">
        <v>28.62</v>
      </c>
      <c r="M17" s="57"/>
      <c r="N17" s="56">
        <v>394.46</v>
      </c>
      <c r="O17" s="56"/>
      <c r="P17" s="56">
        <v>8119</v>
      </c>
    </row>
    <row r="18" spans="2:18" ht="19.5" customHeight="1" x14ac:dyDescent="0.3">
      <c r="B18" s="3"/>
      <c r="C18" s="29" t="s">
        <v>5</v>
      </c>
      <c r="D18" s="56">
        <v>10797.31</v>
      </c>
      <c r="E18" s="56"/>
      <c r="F18" s="56">
        <v>4203.33</v>
      </c>
      <c r="G18" s="56"/>
      <c r="H18" s="56">
        <v>2318.62</v>
      </c>
      <c r="I18" s="56"/>
      <c r="J18" s="56">
        <v>570.84</v>
      </c>
      <c r="K18" s="56"/>
      <c r="L18" s="56">
        <v>271.18</v>
      </c>
      <c r="M18" s="57"/>
      <c r="N18" s="56">
        <v>1042.69</v>
      </c>
      <c r="O18" s="56"/>
      <c r="P18" s="56">
        <v>6594</v>
      </c>
    </row>
    <row r="19" spans="2:18" ht="19.5" customHeight="1" x14ac:dyDescent="0.3">
      <c r="B19" s="3"/>
      <c r="C19" s="30" t="s">
        <v>6</v>
      </c>
      <c r="D19" s="57">
        <v>14281.59</v>
      </c>
      <c r="E19" s="57"/>
      <c r="F19" s="57">
        <v>11100.61</v>
      </c>
      <c r="G19" s="57"/>
      <c r="H19" s="57">
        <v>6373.3</v>
      </c>
      <c r="I19" s="57"/>
      <c r="J19" s="57">
        <v>912.34</v>
      </c>
      <c r="K19" s="57"/>
      <c r="L19" s="57">
        <v>719.66</v>
      </c>
      <c r="M19" s="57"/>
      <c r="N19" s="57">
        <v>3095.31</v>
      </c>
      <c r="O19" s="57"/>
      <c r="P19" s="57">
        <v>3181</v>
      </c>
    </row>
    <row r="20" spans="2:18" ht="19.5" customHeight="1" x14ac:dyDescent="0.3">
      <c r="B20" s="3"/>
      <c r="C20" s="30" t="s">
        <v>7</v>
      </c>
      <c r="D20" s="57">
        <v>13450.43</v>
      </c>
      <c r="E20" s="57"/>
      <c r="F20" s="57">
        <v>12041.07</v>
      </c>
      <c r="G20" s="57"/>
      <c r="H20" s="57">
        <v>5820.35</v>
      </c>
      <c r="I20" s="57"/>
      <c r="J20" s="57">
        <v>1157.33</v>
      </c>
      <c r="K20" s="57"/>
      <c r="L20" s="57">
        <v>1039.9000000000001</v>
      </c>
      <c r="M20" s="57"/>
      <c r="N20" s="57">
        <v>4023.49</v>
      </c>
      <c r="O20" s="57"/>
      <c r="P20" s="57">
        <v>1409</v>
      </c>
    </row>
    <row r="21" spans="2:18" ht="19.5" customHeight="1" x14ac:dyDescent="0.3">
      <c r="B21" s="3"/>
      <c r="C21" s="30" t="s">
        <v>8</v>
      </c>
      <c r="D21" s="57">
        <v>13095.38</v>
      </c>
      <c r="E21" s="57"/>
      <c r="F21" s="57">
        <v>12092.79</v>
      </c>
      <c r="G21" s="57"/>
      <c r="H21" s="57">
        <v>4580.4399999999996</v>
      </c>
      <c r="I21" s="57"/>
      <c r="J21" s="57">
        <v>2167.4299999999998</v>
      </c>
      <c r="K21" s="57"/>
      <c r="L21" s="57">
        <v>1676.54</v>
      </c>
      <c r="M21" s="57"/>
      <c r="N21" s="57">
        <v>3668.38</v>
      </c>
      <c r="O21" s="57"/>
      <c r="P21" s="57">
        <v>1003</v>
      </c>
    </row>
    <row r="22" spans="2:18" ht="19.5" customHeight="1" x14ac:dyDescent="0.3">
      <c r="B22" s="3"/>
      <c r="C22" s="30" t="s">
        <v>9</v>
      </c>
      <c r="D22" s="57">
        <v>16394.099999999999</v>
      </c>
      <c r="E22" s="57"/>
      <c r="F22" s="57">
        <v>15653.14</v>
      </c>
      <c r="G22" s="57"/>
      <c r="H22" s="57">
        <v>4919.96</v>
      </c>
      <c r="I22" s="57"/>
      <c r="J22" s="57">
        <v>2501.73</v>
      </c>
      <c r="K22" s="57"/>
      <c r="L22" s="57">
        <v>2305.31</v>
      </c>
      <c r="M22" s="57"/>
      <c r="N22" s="57">
        <v>5926.14</v>
      </c>
      <c r="O22" s="57"/>
      <c r="P22" s="57">
        <v>741</v>
      </c>
    </row>
    <row r="23" spans="2:18" ht="19.5" customHeight="1" x14ac:dyDescent="0.3">
      <c r="B23" s="3"/>
      <c r="C23" s="30" t="s">
        <v>10</v>
      </c>
      <c r="D23" s="57">
        <v>18499.669999999998</v>
      </c>
      <c r="E23" s="57"/>
      <c r="F23" s="57">
        <v>18219.62</v>
      </c>
      <c r="G23" s="57"/>
      <c r="H23" s="57">
        <v>6714.37</v>
      </c>
      <c r="I23" s="57"/>
      <c r="J23" s="57">
        <v>2954.47</v>
      </c>
      <c r="K23" s="57"/>
      <c r="L23" s="57">
        <v>2548.96</v>
      </c>
      <c r="M23" s="57"/>
      <c r="N23" s="57">
        <v>6001.82</v>
      </c>
      <c r="O23" s="57"/>
      <c r="P23" s="57">
        <v>280</v>
      </c>
    </row>
    <row r="24" spans="2:18" ht="19.5" customHeight="1" x14ac:dyDescent="0.3">
      <c r="B24" s="3"/>
      <c r="C24" s="30" t="s">
        <v>11</v>
      </c>
      <c r="D24" s="57">
        <v>19031.18</v>
      </c>
      <c r="E24" s="57"/>
      <c r="F24" s="57">
        <v>18597.310000000001</v>
      </c>
      <c r="G24" s="57"/>
      <c r="H24" s="57">
        <v>8390.56</v>
      </c>
      <c r="I24" s="57"/>
      <c r="J24" s="57">
        <v>4213.88</v>
      </c>
      <c r="K24" s="57"/>
      <c r="L24" s="57">
        <v>4378.13</v>
      </c>
      <c r="M24" s="57"/>
      <c r="N24" s="57">
        <v>1614.74</v>
      </c>
      <c r="O24" s="57"/>
      <c r="P24" s="57">
        <v>434</v>
      </c>
    </row>
    <row r="25" spans="2:18" ht="19.5" customHeight="1" x14ac:dyDescent="0.3">
      <c r="B25" s="3"/>
      <c r="C25" s="30" t="s">
        <v>12</v>
      </c>
      <c r="D25" s="57">
        <v>20181.599999999999</v>
      </c>
      <c r="E25" s="57"/>
      <c r="F25" s="57">
        <v>19518.490000000002</v>
      </c>
      <c r="G25" s="57"/>
      <c r="H25" s="57">
        <v>8414.1200000000008</v>
      </c>
      <c r="I25" s="57"/>
      <c r="J25" s="57">
        <v>4973.87</v>
      </c>
      <c r="K25" s="57"/>
      <c r="L25" s="57">
        <v>4475.46</v>
      </c>
      <c r="M25" s="57"/>
      <c r="N25" s="57">
        <v>1655.04</v>
      </c>
      <c r="O25" s="57"/>
      <c r="P25" s="57">
        <v>663</v>
      </c>
    </row>
    <row r="26" spans="2:18" ht="19.5" customHeight="1" x14ac:dyDescent="0.3">
      <c r="B26" s="3"/>
      <c r="C26" s="30" t="s">
        <v>13</v>
      </c>
      <c r="D26" s="57">
        <v>20907.53</v>
      </c>
      <c r="E26" s="57"/>
      <c r="F26" s="57">
        <v>19521.53</v>
      </c>
      <c r="G26" s="57"/>
      <c r="H26" s="57">
        <v>8981.74</v>
      </c>
      <c r="I26" s="57"/>
      <c r="J26" s="57">
        <v>4420.6099999999997</v>
      </c>
      <c r="K26" s="57"/>
      <c r="L26" s="57">
        <v>4181.32</v>
      </c>
      <c r="M26" s="57"/>
      <c r="N26" s="57">
        <v>1937.86</v>
      </c>
      <c r="O26" s="57"/>
      <c r="P26" s="57">
        <v>1386</v>
      </c>
    </row>
    <row r="27" spans="2:18" ht="19.5" customHeight="1" x14ac:dyDescent="0.3">
      <c r="B27" s="3"/>
      <c r="C27" s="30" t="s">
        <v>14</v>
      </c>
      <c r="D27" s="57">
        <v>12722.55</v>
      </c>
      <c r="E27" s="57"/>
      <c r="F27" s="57">
        <v>11493.02</v>
      </c>
      <c r="G27" s="57"/>
      <c r="H27" s="57">
        <v>5948.7</v>
      </c>
      <c r="I27" s="57"/>
      <c r="J27" s="57">
        <v>2608.9699999999998</v>
      </c>
      <c r="K27" s="57"/>
      <c r="L27" s="57">
        <v>2134.7600000000002</v>
      </c>
      <c r="M27" s="57"/>
      <c r="N27" s="57">
        <v>800.59</v>
      </c>
      <c r="O27" s="57"/>
      <c r="P27" s="57">
        <v>1229.5</v>
      </c>
    </row>
    <row r="28" spans="2:18" ht="19.5" customHeight="1" x14ac:dyDescent="0.3">
      <c r="B28" s="3"/>
      <c r="C28" s="30" t="s">
        <v>15</v>
      </c>
      <c r="D28" s="57">
        <v>6054.21</v>
      </c>
      <c r="E28" s="57"/>
      <c r="F28" s="57">
        <v>5236.4799999999996</v>
      </c>
      <c r="G28" s="57"/>
      <c r="H28" s="57">
        <v>3100.16</v>
      </c>
      <c r="I28" s="57"/>
      <c r="J28" s="57">
        <v>813.23</v>
      </c>
      <c r="K28" s="57"/>
      <c r="L28" s="57">
        <v>922.43</v>
      </c>
      <c r="M28" s="57"/>
      <c r="N28" s="57">
        <v>400.66</v>
      </c>
      <c r="O28" s="57"/>
      <c r="P28" s="57">
        <v>818</v>
      </c>
      <c r="R28" s="77"/>
    </row>
    <row r="29" spans="2:18" ht="19.5" customHeight="1" x14ac:dyDescent="0.3">
      <c r="B29" s="44"/>
      <c r="C29" s="51" t="s">
        <v>70</v>
      </c>
      <c r="D29" s="58">
        <v>13867.11</v>
      </c>
      <c r="E29" s="58"/>
      <c r="F29" s="58">
        <v>8481.93</v>
      </c>
      <c r="G29" s="58"/>
      <c r="H29" s="58">
        <v>6121.86</v>
      </c>
      <c r="I29" s="58"/>
      <c r="J29" s="58">
        <v>918.31</v>
      </c>
      <c r="K29" s="58"/>
      <c r="L29" s="58">
        <v>761.25</v>
      </c>
      <c r="M29" s="58"/>
      <c r="N29" s="58">
        <v>680.51</v>
      </c>
      <c r="O29" s="58"/>
      <c r="P29" s="58">
        <v>5385</v>
      </c>
      <c r="Q29" s="45"/>
      <c r="R29" s="77"/>
    </row>
    <row r="30" spans="2:18" ht="15.75" customHeight="1" x14ac:dyDescent="0.25">
      <c r="R30" s="61"/>
    </row>
    <row r="31" spans="2:18" s="8" customFormat="1" ht="20.100000000000001" customHeight="1" x14ac:dyDescent="0.25">
      <c r="C31" s="9"/>
    </row>
    <row r="32" spans="2:18" s="8" customFormat="1" ht="20.100000000000001" customHeight="1" x14ac:dyDescent="0.25">
      <c r="C32" s="10"/>
    </row>
    <row r="33" spans="3:15" s="11" customFormat="1" ht="20.100000000000001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3:15" s="8" customFormat="1" ht="20.100000000000001" customHeight="1" x14ac:dyDescent="0.25">
      <c r="C34" s="10"/>
      <c r="M34" s="11"/>
    </row>
    <row r="35" spans="3:15" s="8" customFormat="1" ht="20.100000000000001" customHeight="1" x14ac:dyDescent="0.25">
      <c r="C35" s="12"/>
    </row>
    <row r="36" spans="3:15" s="8" customFormat="1" ht="20.100000000000001" customHeight="1" x14ac:dyDescent="0.3">
      <c r="C36" s="12"/>
      <c r="D36" s="13"/>
      <c r="E36" s="11"/>
      <c r="F36" s="11"/>
      <c r="G36" s="11"/>
      <c r="H36" s="11"/>
      <c r="I36" s="11"/>
      <c r="J36" s="11"/>
      <c r="K36" s="11"/>
      <c r="L36" s="11"/>
      <c r="N36" s="11"/>
      <c r="O36" s="11"/>
    </row>
    <row r="37" spans="3:15" s="8" customFormat="1" ht="20.100000000000001" customHeight="1" x14ac:dyDescent="0.3">
      <c r="C37" s="9"/>
      <c r="D37" s="13"/>
      <c r="E37" s="11"/>
      <c r="F37" s="11"/>
      <c r="G37" s="11"/>
      <c r="H37" s="11"/>
      <c r="I37" s="11"/>
      <c r="J37" s="11"/>
      <c r="K37" s="11"/>
      <c r="L37" s="11"/>
      <c r="N37" s="11"/>
      <c r="O37" s="11"/>
    </row>
    <row r="38" spans="3:15" s="8" customFormat="1" ht="20.100000000000001" customHeight="1" x14ac:dyDescent="0.3">
      <c r="C38" s="9"/>
      <c r="D38" s="13"/>
      <c r="E38" s="11"/>
      <c r="F38" s="11"/>
      <c r="G38" s="11"/>
      <c r="H38" s="11"/>
      <c r="I38" s="11"/>
      <c r="J38" s="11"/>
      <c r="K38" s="11"/>
      <c r="L38" s="11"/>
      <c r="N38" s="11"/>
      <c r="O38" s="11"/>
    </row>
    <row r="39" spans="3:15" s="8" customFormat="1" ht="20.100000000000001" customHeight="1" x14ac:dyDescent="0.25">
      <c r="C39" s="9"/>
    </row>
    <row r="40" spans="3:15" s="8" customFormat="1" ht="20.100000000000001" customHeight="1" x14ac:dyDescent="0.25">
      <c r="C40" s="10"/>
    </row>
    <row r="41" spans="3:15" s="8" customFormat="1" ht="20.100000000000001" customHeight="1" x14ac:dyDescent="0.25">
      <c r="C41" s="10"/>
      <c r="D41" s="14"/>
    </row>
    <row r="42" spans="3:15" s="8" customFormat="1" ht="20.100000000000001" customHeight="1" x14ac:dyDescent="0.25"/>
    <row r="43" spans="3:15" s="8" customFormat="1" ht="20.100000000000001" customHeight="1" x14ac:dyDescent="0.25"/>
    <row r="44" spans="3:15" ht="20.100000000000001" customHeight="1" x14ac:dyDescent="0.25"/>
    <row r="45" spans="3:15" ht="20.100000000000001" customHeight="1" x14ac:dyDescent="0.25"/>
    <row r="46" spans="3:15" ht="20.100000000000001" customHeight="1" x14ac:dyDescent="0.25"/>
    <row r="47" spans="3:15" ht="20.100000000000001" customHeight="1" x14ac:dyDescent="0.25"/>
    <row r="48" spans="3:15" ht="20.100000000000001" customHeight="1" x14ac:dyDescent="0.25"/>
    <row r="49" ht="20.100000000000001" customHeight="1" x14ac:dyDescent="0.25"/>
  </sheetData>
  <mergeCells count="44">
    <mergeCell ref="P8:Q8"/>
    <mergeCell ref="N8:O8"/>
    <mergeCell ref="H8:I8"/>
    <mergeCell ref="F5:O5"/>
    <mergeCell ref="H6:I6"/>
    <mergeCell ref="J6:M6"/>
    <mergeCell ref="N6:O6"/>
    <mergeCell ref="J7:M7"/>
    <mergeCell ref="N7:O7"/>
    <mergeCell ref="H7:I7"/>
    <mergeCell ref="B9:C9"/>
    <mergeCell ref="F9:G9"/>
    <mergeCell ref="J9:K9"/>
    <mergeCell ref="L9:M9"/>
    <mergeCell ref="B8:C8"/>
    <mergeCell ref="D8:E8"/>
    <mergeCell ref="F8:G8"/>
    <mergeCell ref="J8:M8"/>
    <mergeCell ref="H13:I13"/>
    <mergeCell ref="J13:K13"/>
    <mergeCell ref="L13:M13"/>
    <mergeCell ref="N9:O9"/>
    <mergeCell ref="J10:K10"/>
    <mergeCell ref="L10:M10"/>
    <mergeCell ref="J11:K11"/>
    <mergeCell ref="L11:M11"/>
    <mergeCell ref="N10:O10"/>
    <mergeCell ref="N11:O11"/>
    <mergeCell ref="H9:I9"/>
    <mergeCell ref="H10:I10"/>
    <mergeCell ref="H11:I11"/>
    <mergeCell ref="H12:I12"/>
    <mergeCell ref="J14:K14"/>
    <mergeCell ref="N14:O14"/>
    <mergeCell ref="J12:K12"/>
    <mergeCell ref="L12:M12"/>
    <mergeCell ref="N12:O12"/>
    <mergeCell ref="L14:M14"/>
    <mergeCell ref="N13:O13"/>
    <mergeCell ref="P9:Q9"/>
    <mergeCell ref="P10:Q10"/>
    <mergeCell ref="P11:Q11"/>
    <mergeCell ref="P12:Q12"/>
    <mergeCell ref="R28:R29"/>
  </mergeCells>
  <pageMargins left="0.31496062992125984" right="0.31496062992125984" top="0.78740157480314965" bottom="0.11811023622047245" header="0.19685039370078741" footer="0.19685039370078741"/>
  <pageSetup paperSize="9" scale="93" orientation="landscape" r:id="rId1"/>
  <headerFooter alignWithMargins="0">
    <oddFooter xml:space="preserve">&amp;C </oddFooter>
  </headerFooter>
  <rowBreaks count="1" manualBreakCount="1">
    <brk id="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9"/>
  <sheetViews>
    <sheetView workbookViewId="0">
      <selection activeCell="H5" sqref="H5"/>
    </sheetView>
  </sheetViews>
  <sheetFormatPr defaultRowHeight="14.25" x14ac:dyDescent="0.2"/>
  <sheetData>
    <row r="3" spans="3:8" x14ac:dyDescent="0.2">
      <c r="C3">
        <f>SUM(C4:C8)</f>
        <v>371995</v>
      </c>
    </row>
    <row r="4" spans="3:8" x14ac:dyDescent="0.2">
      <c r="C4">
        <v>157287</v>
      </c>
      <c r="D4">
        <f>C4*100/$C$3</f>
        <v>42.282019919622577</v>
      </c>
      <c r="E4">
        <v>42.3</v>
      </c>
      <c r="G4">
        <f>SUM(C4:C6)</f>
        <v>274257</v>
      </c>
      <c r="H4">
        <f>G4*100/C3</f>
        <v>73.725990940738455</v>
      </c>
    </row>
    <row r="5" spans="3:8" x14ac:dyDescent="0.2">
      <c r="C5">
        <v>63794</v>
      </c>
      <c r="D5">
        <f t="shared" ref="D5:D8" si="0">C5*100/$C$3</f>
        <v>17.149155230581055</v>
      </c>
      <c r="E5">
        <v>17.2</v>
      </c>
    </row>
    <row r="6" spans="3:8" x14ac:dyDescent="0.2">
      <c r="C6">
        <v>53176</v>
      </c>
      <c r="D6">
        <f t="shared" si="0"/>
        <v>14.29481579053482</v>
      </c>
      <c r="E6">
        <v>14.3</v>
      </c>
    </row>
    <row r="7" spans="3:8" x14ac:dyDescent="0.2">
      <c r="C7">
        <v>47753</v>
      </c>
      <c r="D7">
        <f t="shared" si="0"/>
        <v>12.837000497318513</v>
      </c>
      <c r="E7">
        <v>12.8</v>
      </c>
    </row>
    <row r="8" spans="3:8" x14ac:dyDescent="0.2">
      <c r="C8">
        <v>49985</v>
      </c>
      <c r="D8">
        <f t="shared" si="0"/>
        <v>13.437008561943037</v>
      </c>
      <c r="E8">
        <v>13.4</v>
      </c>
    </row>
    <row r="9" spans="3:8" x14ac:dyDescent="0.2">
      <c r="E9">
        <f>SUM(E4:E8)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 16.6-129</vt:lpstr>
      <vt:lpstr>ตาราง 16.6 (ต่อ)-130</vt:lpstr>
      <vt:lpstr>ตาราง 16.6 (ต่อ)-131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nong</cp:lastModifiedBy>
  <cp:lastPrinted>2015-01-11T04:19:47Z</cp:lastPrinted>
  <dcterms:created xsi:type="dcterms:W3CDTF">2013-11-08T07:04:10Z</dcterms:created>
  <dcterms:modified xsi:type="dcterms:W3CDTF">2015-02-05T07:42:10Z</dcterms:modified>
</cp:coreProperties>
</file>