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1.2" sheetId="1" r:id="rId1"/>
  </sheets>
  <definedNames>
    <definedName name="YIELD_PER_RAI_BY_TYPE_OF_VEGETABLE_CROPS___CROP_YEAR_______" localSheetId="0">'11.2'!#REF!</definedName>
  </definedNames>
  <calcPr fullCalcOnLoad="1"/>
</workbook>
</file>

<file path=xl/sharedStrings.xml><?xml version="1.0" encoding="utf-8"?>
<sst xmlns="http://schemas.openxmlformats.org/spreadsheetml/2006/main" count="56" uniqueCount="47">
  <si>
    <t xml:space="preserve">                   ตาราง   11.2   จำนวนยานยนต์ที่จดทะเบียนตามพระราชบัญญัติการขนส่งทางบก จำแนกตามประเภท  จังหวัดจันทบุรี พ.ศ. 2543 -2545</t>
  </si>
  <si>
    <t xml:space="preserve">                TABLE   11.2   NUMBER OF MOTOR VEHICLES REGISTERED UNDER LAND TRANSPORT ACT BY TYPE OF VEHICLES, CHANTHABURI : 2000 - 2002</t>
  </si>
  <si>
    <t>ประเภท</t>
  </si>
  <si>
    <t>Type</t>
  </si>
  <si>
    <t>(1998)</t>
  </si>
  <si>
    <t>(2000)</t>
  </si>
  <si>
    <t>(2001)</t>
  </si>
  <si>
    <t>(2002)</t>
  </si>
  <si>
    <t>รวมยอด</t>
  </si>
  <si>
    <t>Total</t>
  </si>
  <si>
    <t>รถโดยสาร</t>
  </si>
  <si>
    <t xml:space="preserve">  Buses</t>
  </si>
  <si>
    <t xml:space="preserve">        รถประจำทาง</t>
  </si>
  <si>
    <t xml:space="preserve">        Fixed route buses</t>
  </si>
  <si>
    <t xml:space="preserve">        รถไม่ประจำทาง</t>
  </si>
  <si>
    <t xml:space="preserve">        Non–fixed route buses</t>
  </si>
  <si>
    <t xml:space="preserve">        รถส่วนบุคคล</t>
  </si>
  <si>
    <t xml:space="preserve">        Private buses</t>
  </si>
  <si>
    <t>รถบรรทุก</t>
  </si>
  <si>
    <t xml:space="preserve">  Trucks</t>
  </si>
  <si>
    <t xml:space="preserve">        Non–fixed route trucks</t>
  </si>
  <si>
    <t xml:space="preserve">            10 ล้อ</t>
  </si>
  <si>
    <t xml:space="preserve">             10 wheeled</t>
  </si>
  <si>
    <t xml:space="preserve">            6 ล้อ</t>
  </si>
  <si>
    <t xml:space="preserve">             6 wheeled</t>
  </si>
  <si>
    <t xml:space="preserve">            4 ล้อ</t>
  </si>
  <si>
    <t xml:space="preserve">             4 wheeled</t>
  </si>
  <si>
    <t xml:space="preserve">            ลากจูง</t>
  </si>
  <si>
    <t xml:space="preserve">             Truck tractors</t>
  </si>
  <si>
    <t xml:space="preserve">            พ่วง</t>
  </si>
  <si>
    <t xml:space="preserve">             Trailers</t>
  </si>
  <si>
    <t xml:space="preserve">            กึ่งพ่วง</t>
  </si>
  <si>
    <t xml:space="preserve">             Semi–trailers</t>
  </si>
  <si>
    <t xml:space="preserve">            อื่น ๆ</t>
  </si>
  <si>
    <t xml:space="preserve">             Others</t>
  </si>
  <si>
    <t xml:space="preserve">        Private trucks</t>
  </si>
  <si>
    <t xml:space="preserve">           10 ล้อ</t>
  </si>
  <si>
    <t xml:space="preserve">            10 wheeled</t>
  </si>
  <si>
    <t xml:space="preserve">            4 wheeled</t>
  </si>
  <si>
    <t xml:space="preserve">            Truck tractors</t>
  </si>
  <si>
    <t xml:space="preserve">            Trailers</t>
  </si>
  <si>
    <t xml:space="preserve">            Semi–trailers</t>
  </si>
  <si>
    <t xml:space="preserve">           Others</t>
  </si>
  <si>
    <t>รถขนาดเล็ก</t>
  </si>
  <si>
    <t xml:space="preserve">  Small rural buses</t>
  </si>
  <si>
    <t>ที่มา  :  สำนักงานขนส่งจังหวัดจันทบุรี</t>
  </si>
  <si>
    <t>Source  :  Chanthaburi Provincial Transport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</si>
</sst>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MS Sans Serif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1" xfId="0" applyFont="1" applyBorder="1" applyAlignment="1" quotePrefix="1">
      <alignment horizontal="center" vertical="center"/>
    </xf>
    <xf numFmtId="0" fontId="10" fillId="0" borderId="2" xfId="19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8" fillId="0" borderId="3" xfId="19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10" fillId="0" borderId="5" xfId="19" applyFont="1" applyBorder="1" applyAlignment="1" quotePrefix="1">
      <alignment horizontal="center"/>
      <protection/>
    </xf>
    <xf numFmtId="0" fontId="10" fillId="0" borderId="6" xfId="19" applyFont="1" applyBorder="1" applyAlignment="1" quotePrefix="1">
      <alignment horizontal="center"/>
      <protection/>
    </xf>
    <xf numFmtId="0" fontId="1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12" fillId="0" borderId="2" xfId="19" applyNumberFormat="1" applyFont="1" applyBorder="1" applyAlignment="1">
      <alignment horizontal="center"/>
      <protection/>
    </xf>
    <xf numFmtId="3" fontId="10" fillId="0" borderId="2" xfId="19" applyNumberFormat="1" applyFont="1" applyBorder="1" applyAlignment="1">
      <alignment horizontal="center"/>
      <protection/>
    </xf>
    <xf numFmtId="3" fontId="10" fillId="0" borderId="1" xfId="19" applyNumberFormat="1" applyFont="1" applyBorder="1" applyAlignment="1">
      <alignment horizontal="center"/>
      <protection/>
    </xf>
    <xf numFmtId="0" fontId="8" fillId="0" borderId="8" xfId="19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12" fillId="0" borderId="5" xfId="19" applyNumberFormat="1" applyFont="1" applyBorder="1" applyAlignment="1">
      <alignment horizontal="center"/>
      <protection/>
    </xf>
    <xf numFmtId="3" fontId="10" fillId="0" borderId="5" xfId="19" applyNumberFormat="1" applyFont="1" applyBorder="1" applyAlignment="1">
      <alignment horizontal="center"/>
      <protection/>
    </xf>
    <xf numFmtId="0" fontId="6" fillId="0" borderId="0" xfId="0" applyFont="1" applyBorder="1" applyAlignment="1" quotePrefix="1">
      <alignment horizontal="left"/>
    </xf>
    <xf numFmtId="0" fontId="13" fillId="0" borderId="5" xfId="19" applyNumberFormat="1" applyFont="1" applyBorder="1" applyAlignment="1">
      <alignment horizontal="center"/>
      <protection/>
    </xf>
    <xf numFmtId="3" fontId="14" fillId="0" borderId="5" xfId="19" applyNumberFormat="1" applyFont="1" applyBorder="1" applyAlignment="1">
      <alignment horizontal="center"/>
      <protection/>
    </xf>
    <xf numFmtId="0" fontId="6" fillId="0" borderId="0" xfId="19" applyFont="1" applyBorder="1" applyAlignment="1" quotePrefix="1">
      <alignment horizontal="left"/>
      <protection/>
    </xf>
    <xf numFmtId="0" fontId="13" fillId="0" borderId="5" xfId="17" applyNumberFormat="1" applyFont="1" applyBorder="1" applyAlignment="1" quotePrefix="1">
      <alignment horizontal="center"/>
      <protection/>
    </xf>
    <xf numFmtId="3" fontId="14" fillId="0" borderId="5" xfId="17" applyNumberFormat="1" applyFont="1" applyBorder="1" applyAlignment="1" quotePrefix="1">
      <alignment horizontal="center"/>
      <protection/>
    </xf>
    <xf numFmtId="0" fontId="6" fillId="0" borderId="0" xfId="17" applyFont="1" applyBorder="1" applyAlignment="1" quotePrefix="1">
      <alignment horizontal="left"/>
      <protection/>
    </xf>
    <xf numFmtId="0" fontId="12" fillId="0" borderId="5" xfId="17" applyNumberFormat="1" applyFont="1" applyBorder="1" applyAlignment="1" quotePrefix="1">
      <alignment horizontal="center"/>
      <protection/>
    </xf>
    <xf numFmtId="3" fontId="10" fillId="0" borderId="5" xfId="17" applyNumberFormat="1" applyFont="1" applyBorder="1" applyAlignment="1" quotePrefix="1">
      <alignment horizontal="center"/>
      <protection/>
    </xf>
    <xf numFmtId="3" fontId="10" fillId="0" borderId="6" xfId="17" applyNumberFormat="1" applyFont="1" applyBorder="1" applyAlignment="1" quotePrefix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12" fillId="0" borderId="5" xfId="0" applyNumberFormat="1" applyFont="1" applyBorder="1" applyAlignment="1" quotePrefix="1">
      <alignment horizontal="center"/>
    </xf>
    <xf numFmtId="3" fontId="10" fillId="0" borderId="5" xfId="0" applyNumberFormat="1" applyFont="1" applyBorder="1" applyAlignment="1" quotePrefix="1">
      <alignment horizontal="center"/>
    </xf>
    <xf numFmtId="3" fontId="10" fillId="0" borderId="6" xfId="0" applyNumberFormat="1" applyFont="1" applyBorder="1" applyAlignment="1" quotePrefix="1">
      <alignment horizontal="center"/>
    </xf>
    <xf numFmtId="0" fontId="13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 quotePrefix="1">
      <alignment horizontal="center"/>
    </xf>
    <xf numFmtId="3" fontId="14" fillId="0" borderId="5" xfId="0" applyNumberFormat="1" applyFont="1" applyBorder="1" applyAlignment="1" quotePrefix="1">
      <alignment horizontal="center"/>
    </xf>
    <xf numFmtId="0" fontId="12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6" fillId="0" borderId="8" xfId="0" applyFont="1" applyBorder="1" applyAlignment="1" quotePrefix="1">
      <alignment horizontal="left"/>
    </xf>
    <xf numFmtId="189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32.57421875" style="3" customWidth="1"/>
    <col min="2" max="2" width="24.00390625" style="3" hidden="1" customWidth="1"/>
    <col min="3" max="5" width="24.00390625" style="3" customWidth="1"/>
    <col min="6" max="6" width="39.28125" style="3" customWidth="1"/>
    <col min="7" max="8" width="5.7109375" style="3" customWidth="1"/>
    <col min="9" max="16384" width="9.140625" style="3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5" ht="19.5" customHeight="1">
      <c r="A2" s="1" t="s">
        <v>1</v>
      </c>
      <c r="B2" s="4"/>
      <c r="C2" s="4"/>
      <c r="D2" s="4"/>
      <c r="E2" s="4"/>
    </row>
    <row r="3" spans="1:5" ht="3" customHeight="1">
      <c r="A3" s="5"/>
      <c r="B3" s="4"/>
      <c r="C3" s="4"/>
      <c r="D3" s="4"/>
      <c r="E3" s="4"/>
    </row>
    <row r="4" spans="1:9" s="11" customFormat="1" ht="18.75" customHeight="1">
      <c r="A4" s="6" t="s">
        <v>2</v>
      </c>
      <c r="B4" s="7">
        <v>2541</v>
      </c>
      <c r="C4" s="7">
        <v>2543</v>
      </c>
      <c r="D4" s="8">
        <v>2544</v>
      </c>
      <c r="E4" s="8">
        <v>2545</v>
      </c>
      <c r="F4" s="9" t="s">
        <v>3</v>
      </c>
      <c r="G4" s="10"/>
      <c r="H4" s="10"/>
      <c r="I4" s="10"/>
    </row>
    <row r="5" spans="1:9" s="17" customFormat="1" ht="21">
      <c r="A5" s="12"/>
      <c r="B5" s="13" t="s">
        <v>4</v>
      </c>
      <c r="C5" s="13" t="s">
        <v>5</v>
      </c>
      <c r="D5" s="14" t="s">
        <v>6</v>
      </c>
      <c r="E5" s="14" t="s">
        <v>7</v>
      </c>
      <c r="F5" s="15"/>
      <c r="G5" s="16"/>
      <c r="H5" s="16"/>
      <c r="I5" s="16"/>
    </row>
    <row r="6" spans="1:9" s="11" customFormat="1" ht="18" customHeight="1">
      <c r="A6" s="18" t="s">
        <v>8</v>
      </c>
      <c r="B6" s="19">
        <f>B7+B11+B28</f>
        <v>6597</v>
      </c>
      <c r="C6" s="20">
        <f>C7+C11+C28</f>
        <v>7098</v>
      </c>
      <c r="D6" s="21">
        <f>D7+D11+D28</f>
        <v>5775</v>
      </c>
      <c r="E6" s="21">
        <f>E7+E11+E28</f>
        <v>5838</v>
      </c>
      <c r="F6" s="22" t="s">
        <v>9</v>
      </c>
      <c r="G6" s="10"/>
      <c r="H6" s="10"/>
      <c r="I6" s="10"/>
    </row>
    <row r="7" spans="1:9" s="11" customFormat="1" ht="18" customHeight="1">
      <c r="A7" s="23" t="s">
        <v>10</v>
      </c>
      <c r="B7" s="24">
        <f>SUM(B8:B10)</f>
        <v>1455</v>
      </c>
      <c r="C7" s="25">
        <f>SUM(C8:C10)</f>
        <v>1494</v>
      </c>
      <c r="D7" s="25">
        <f>SUM(D8:D10)</f>
        <v>1322</v>
      </c>
      <c r="E7" s="25">
        <f>SUM(E8:E10)</f>
        <v>1268</v>
      </c>
      <c r="F7" s="23" t="s">
        <v>11</v>
      </c>
      <c r="G7" s="10"/>
      <c r="H7" s="10"/>
      <c r="I7" s="10"/>
    </row>
    <row r="8" spans="1:9" s="11" customFormat="1" ht="18" customHeight="1">
      <c r="A8" s="26" t="s">
        <v>12</v>
      </c>
      <c r="B8" s="27">
        <v>397</v>
      </c>
      <c r="C8" s="28">
        <f>B8+17</f>
        <v>414</v>
      </c>
      <c r="D8" s="28">
        <v>331</v>
      </c>
      <c r="E8" s="28">
        <v>318</v>
      </c>
      <c r="F8" s="26" t="s">
        <v>13</v>
      </c>
      <c r="G8" s="10"/>
      <c r="H8" s="10"/>
      <c r="I8" s="10"/>
    </row>
    <row r="9" spans="1:6" s="11" customFormat="1" ht="18" customHeight="1">
      <c r="A9" s="26" t="s">
        <v>14</v>
      </c>
      <c r="B9" s="27">
        <v>1028</v>
      </c>
      <c r="C9" s="28">
        <f>B9+15</f>
        <v>1043</v>
      </c>
      <c r="D9" s="28">
        <v>947</v>
      </c>
      <c r="E9" s="28">
        <v>901</v>
      </c>
      <c r="F9" s="29" t="s">
        <v>15</v>
      </c>
    </row>
    <row r="10" spans="1:6" s="11" customFormat="1" ht="18" customHeight="1">
      <c r="A10" s="26" t="s">
        <v>16</v>
      </c>
      <c r="B10" s="30">
        <v>30</v>
      </c>
      <c r="C10" s="31">
        <f>B10+7</f>
        <v>37</v>
      </c>
      <c r="D10" s="31">
        <v>44</v>
      </c>
      <c r="E10" s="31">
        <v>49</v>
      </c>
      <c r="F10" s="32" t="s">
        <v>17</v>
      </c>
    </row>
    <row r="11" spans="1:6" s="11" customFormat="1" ht="18" customHeight="1">
      <c r="A11" s="23" t="s">
        <v>18</v>
      </c>
      <c r="B11" s="33">
        <f>B12+B20</f>
        <v>4838</v>
      </c>
      <c r="C11" s="34">
        <f>C12+C20</f>
        <v>5288</v>
      </c>
      <c r="D11" s="35">
        <f>D12+D20</f>
        <v>4266</v>
      </c>
      <c r="E11" s="35">
        <f>E12+E20</f>
        <v>4380</v>
      </c>
      <c r="F11" s="36" t="s">
        <v>19</v>
      </c>
    </row>
    <row r="12" spans="1:6" s="11" customFormat="1" ht="18" customHeight="1">
      <c r="A12" s="26" t="s">
        <v>14</v>
      </c>
      <c r="B12" s="37">
        <f>SUM(B13:B19)</f>
        <v>212</v>
      </c>
      <c r="C12" s="38">
        <f>SUM(C13:C19)</f>
        <v>247</v>
      </c>
      <c r="D12" s="39">
        <f>SUM(D13:D19)</f>
        <v>180</v>
      </c>
      <c r="E12" s="39">
        <f>SUM(E13:E19)</f>
        <v>174</v>
      </c>
      <c r="F12" s="26" t="s">
        <v>20</v>
      </c>
    </row>
    <row r="13" spans="1:6" s="11" customFormat="1" ht="18" customHeight="1">
      <c r="A13" s="26" t="s">
        <v>21</v>
      </c>
      <c r="B13" s="40">
        <v>47</v>
      </c>
      <c r="C13" s="41">
        <f>B13+5</f>
        <v>52</v>
      </c>
      <c r="D13" s="41">
        <v>40</v>
      </c>
      <c r="E13" s="41">
        <v>42</v>
      </c>
      <c r="F13" s="26" t="s">
        <v>22</v>
      </c>
    </row>
    <row r="14" spans="1:6" s="11" customFormat="1" ht="18" customHeight="1">
      <c r="A14" s="26" t="s">
        <v>23</v>
      </c>
      <c r="B14" s="42">
        <v>23</v>
      </c>
      <c r="C14" s="43">
        <f>B14+3</f>
        <v>26</v>
      </c>
      <c r="D14" s="43">
        <v>19</v>
      </c>
      <c r="E14" s="43">
        <v>18</v>
      </c>
      <c r="F14" s="26" t="s">
        <v>24</v>
      </c>
    </row>
    <row r="15" spans="1:6" s="11" customFormat="1" ht="18" customHeight="1">
      <c r="A15" s="26" t="s">
        <v>25</v>
      </c>
      <c r="B15" s="40">
        <v>2</v>
      </c>
      <c r="C15" s="41">
        <v>2</v>
      </c>
      <c r="D15" s="41">
        <v>2</v>
      </c>
      <c r="E15" s="41">
        <v>1</v>
      </c>
      <c r="F15" s="26" t="s">
        <v>26</v>
      </c>
    </row>
    <row r="16" spans="1:6" s="11" customFormat="1" ht="18" customHeight="1">
      <c r="A16" s="26" t="s">
        <v>27</v>
      </c>
      <c r="B16" s="40">
        <v>71</v>
      </c>
      <c r="C16" s="41">
        <f>B16+9</f>
        <v>80</v>
      </c>
      <c r="D16" s="41">
        <v>53</v>
      </c>
      <c r="E16" s="41">
        <v>49</v>
      </c>
      <c r="F16" s="26" t="s">
        <v>28</v>
      </c>
    </row>
    <row r="17" spans="1:6" s="11" customFormat="1" ht="18" customHeight="1">
      <c r="A17" s="26" t="s">
        <v>29</v>
      </c>
      <c r="B17" s="40">
        <v>2</v>
      </c>
      <c r="C17" s="41">
        <v>2</v>
      </c>
      <c r="D17" s="41">
        <v>4</v>
      </c>
      <c r="E17" s="41">
        <v>4</v>
      </c>
      <c r="F17" s="26" t="s">
        <v>30</v>
      </c>
    </row>
    <row r="18" spans="1:6" s="11" customFormat="1" ht="18" customHeight="1">
      <c r="A18" s="26" t="s">
        <v>31</v>
      </c>
      <c r="B18" s="42">
        <v>62</v>
      </c>
      <c r="C18" s="43">
        <f>B18+12</f>
        <v>74</v>
      </c>
      <c r="D18" s="43">
        <v>53</v>
      </c>
      <c r="E18" s="43">
        <v>50</v>
      </c>
      <c r="F18" s="26" t="s">
        <v>32</v>
      </c>
    </row>
    <row r="19" spans="1:6" s="11" customFormat="1" ht="18" customHeight="1">
      <c r="A19" s="26" t="s">
        <v>33</v>
      </c>
      <c r="B19" s="42">
        <v>5</v>
      </c>
      <c r="C19" s="43">
        <f>B19+6</f>
        <v>11</v>
      </c>
      <c r="D19" s="43">
        <v>9</v>
      </c>
      <c r="E19" s="43">
        <v>10</v>
      </c>
      <c r="F19" s="26" t="s">
        <v>34</v>
      </c>
    </row>
    <row r="20" spans="1:6" s="11" customFormat="1" ht="18" customHeight="1">
      <c r="A20" s="26" t="s">
        <v>16</v>
      </c>
      <c r="B20" s="44">
        <f>SUM(B21:B27)</f>
        <v>4626</v>
      </c>
      <c r="C20" s="45">
        <f>SUM(C21:C27)</f>
        <v>5041</v>
      </c>
      <c r="D20" s="46">
        <f>SUM(D21:D27)</f>
        <v>4086</v>
      </c>
      <c r="E20" s="46">
        <f>SUM(E21:E27)</f>
        <v>4206</v>
      </c>
      <c r="F20" s="26" t="s">
        <v>35</v>
      </c>
    </row>
    <row r="21" spans="1:6" s="11" customFormat="1" ht="18" customHeight="1">
      <c r="A21" s="26" t="s">
        <v>36</v>
      </c>
      <c r="B21" s="40">
        <v>1360</v>
      </c>
      <c r="C21" s="41">
        <f>B21+57</f>
        <v>1417</v>
      </c>
      <c r="D21" s="41">
        <v>1130</v>
      </c>
      <c r="E21" s="41">
        <v>1113</v>
      </c>
      <c r="F21" s="26" t="s">
        <v>37</v>
      </c>
    </row>
    <row r="22" spans="1:6" s="11" customFormat="1" ht="18" customHeight="1">
      <c r="A22" s="26" t="s">
        <v>23</v>
      </c>
      <c r="B22" s="40">
        <v>2306</v>
      </c>
      <c r="C22" s="41">
        <f>B22+179</f>
        <v>2485</v>
      </c>
      <c r="D22" s="41">
        <v>2012</v>
      </c>
      <c r="E22" s="41">
        <v>2067</v>
      </c>
      <c r="F22" s="26" t="s">
        <v>24</v>
      </c>
    </row>
    <row r="23" spans="1:6" s="11" customFormat="1" ht="18" customHeight="1">
      <c r="A23" s="26" t="s">
        <v>25</v>
      </c>
      <c r="B23" s="40">
        <v>245</v>
      </c>
      <c r="C23" s="41">
        <f>B23+19</f>
        <v>264</v>
      </c>
      <c r="D23" s="41">
        <v>211</v>
      </c>
      <c r="E23" s="41">
        <v>239</v>
      </c>
      <c r="F23" s="26" t="s">
        <v>38</v>
      </c>
    </row>
    <row r="24" spans="1:6" s="11" customFormat="1" ht="18" customHeight="1">
      <c r="A24" s="26" t="s">
        <v>27</v>
      </c>
      <c r="B24" s="40">
        <v>94</v>
      </c>
      <c r="C24" s="41">
        <f>B24+6</f>
        <v>100</v>
      </c>
      <c r="D24" s="41">
        <v>90</v>
      </c>
      <c r="E24" s="41">
        <v>98</v>
      </c>
      <c r="F24" s="26" t="s">
        <v>39</v>
      </c>
    </row>
    <row r="25" spans="1:6" s="11" customFormat="1" ht="18" customHeight="1">
      <c r="A25" s="26" t="s">
        <v>29</v>
      </c>
      <c r="B25" s="40">
        <v>116</v>
      </c>
      <c r="C25" s="41">
        <f>B25+19</f>
        <v>135</v>
      </c>
      <c r="D25" s="41">
        <v>125</v>
      </c>
      <c r="E25" s="41">
        <v>128</v>
      </c>
      <c r="F25" s="26" t="s">
        <v>40</v>
      </c>
    </row>
    <row r="26" spans="1:6" s="11" customFormat="1" ht="18" customHeight="1">
      <c r="A26" s="26" t="s">
        <v>31</v>
      </c>
      <c r="B26" s="40">
        <v>90</v>
      </c>
      <c r="C26" s="41">
        <f>B26+15</f>
        <v>105</v>
      </c>
      <c r="D26" s="41">
        <v>91</v>
      </c>
      <c r="E26" s="41">
        <v>96</v>
      </c>
      <c r="F26" s="26" t="s">
        <v>41</v>
      </c>
    </row>
    <row r="27" spans="1:6" s="11" customFormat="1" ht="18" customHeight="1">
      <c r="A27" s="26" t="s">
        <v>33</v>
      </c>
      <c r="B27" s="42">
        <v>415</v>
      </c>
      <c r="C27" s="43">
        <f>B27+120</f>
        <v>535</v>
      </c>
      <c r="D27" s="43">
        <v>427</v>
      </c>
      <c r="E27" s="43">
        <v>465</v>
      </c>
      <c r="F27" s="26" t="s">
        <v>42</v>
      </c>
    </row>
    <row r="28" spans="1:6" s="11" customFormat="1" ht="18" customHeight="1">
      <c r="A28" s="26" t="s">
        <v>43</v>
      </c>
      <c r="B28" s="47">
        <v>304</v>
      </c>
      <c r="C28" s="48">
        <f>B28+12</f>
        <v>316</v>
      </c>
      <c r="D28" s="48">
        <v>187</v>
      </c>
      <c r="E28" s="48">
        <v>190</v>
      </c>
      <c r="F28" s="23" t="s">
        <v>44</v>
      </c>
    </row>
    <row r="29" spans="1:6" s="11" customFormat="1" ht="10.5" customHeight="1">
      <c r="A29" s="49"/>
      <c r="B29" s="50"/>
      <c r="C29" s="50"/>
      <c r="D29" s="50"/>
      <c r="E29" s="50"/>
      <c r="F29" s="51"/>
    </row>
    <row r="30" spans="4:6" ht="24" customHeight="1">
      <c r="D30" s="52" t="s">
        <v>45</v>
      </c>
      <c r="E30" s="53"/>
      <c r="F30" s="53"/>
    </row>
    <row r="31" spans="4:6" ht="21">
      <c r="D31" s="52" t="s">
        <v>46</v>
      </c>
      <c r="E31" s="53"/>
      <c r="F31" s="53"/>
    </row>
    <row r="32" spans="1:6" ht="21">
      <c r="A32" s="54"/>
      <c r="B32" s="55"/>
      <c r="C32" s="55"/>
      <c r="D32" s="55"/>
      <c r="E32" s="55"/>
      <c r="F32" s="55"/>
    </row>
    <row r="33" ht="21">
      <c r="A33" s="56"/>
    </row>
    <row r="34" ht="21">
      <c r="A34" s="56"/>
    </row>
    <row r="35" ht="21">
      <c r="A35" s="56"/>
    </row>
    <row r="36" ht="21">
      <c r="A36" s="56"/>
    </row>
    <row r="37" ht="21">
      <c r="A37" s="56"/>
    </row>
    <row r="38" ht="21">
      <c r="A38" s="56"/>
    </row>
    <row r="39" ht="21">
      <c r="A39" s="56"/>
    </row>
    <row r="40" ht="21">
      <c r="A40" s="56"/>
    </row>
    <row r="41" ht="21">
      <c r="A41" s="56"/>
    </row>
    <row r="42" ht="21">
      <c r="A42" s="56"/>
    </row>
    <row r="43" ht="21">
      <c r="A43" s="56"/>
    </row>
    <row r="44" ht="21">
      <c r="A44" s="56"/>
    </row>
    <row r="45" ht="21">
      <c r="A45" s="56"/>
    </row>
    <row r="46" ht="21">
      <c r="A46" s="56"/>
    </row>
    <row r="47" ht="21">
      <c r="A47" s="56"/>
    </row>
    <row r="48" ht="21">
      <c r="A48" s="56"/>
    </row>
    <row r="49" ht="21">
      <c r="A49" s="56"/>
    </row>
    <row r="50" ht="21">
      <c r="A50" s="56"/>
    </row>
    <row r="51" ht="21">
      <c r="A51" s="56"/>
    </row>
    <row r="52" ht="21">
      <c r="A52" s="56"/>
    </row>
    <row r="53" ht="21">
      <c r="A53" s="56"/>
    </row>
    <row r="54" ht="21">
      <c r="A54" s="56"/>
    </row>
    <row r="55" ht="21">
      <c r="A55" s="56"/>
    </row>
    <row r="56" ht="21">
      <c r="A56" s="56"/>
    </row>
    <row r="57" ht="21">
      <c r="A57" s="56"/>
    </row>
    <row r="58" ht="21">
      <c r="A58" s="56"/>
    </row>
    <row r="59" ht="21">
      <c r="A59" s="56"/>
    </row>
  </sheetData>
  <mergeCells count="2">
    <mergeCell ref="A4:A5"/>
    <mergeCell ref="F4:F5"/>
  </mergeCells>
  <printOptions horizont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2005-08-29T09:52:25Z</dcterms:created>
  <dcterms:modified xsi:type="dcterms:W3CDTF">2005-08-29T09:52:33Z</dcterms:modified>
  <cp:category/>
  <cp:version/>
  <cp:contentType/>
  <cp:contentStatus/>
</cp:coreProperties>
</file>