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3.1" sheetId="1" r:id="rId1"/>
  </sheets>
  <calcPr calcId="125725"/>
</workbook>
</file>

<file path=xl/calcChain.xml><?xml version="1.0" encoding="utf-8"?>
<calcChain xmlns="http://schemas.openxmlformats.org/spreadsheetml/2006/main">
  <c r="H11" i="1"/>
  <c r="I11"/>
  <c r="J11"/>
  <c r="E12"/>
  <c r="F12"/>
  <c r="F13"/>
  <c r="E13" s="1"/>
  <c r="E14"/>
  <c r="F14"/>
  <c r="F15"/>
  <c r="E15" s="1"/>
  <c r="E16"/>
  <c r="F16"/>
  <c r="F17"/>
  <c r="E17" s="1"/>
  <c r="E18"/>
  <c r="F18"/>
  <c r="F19"/>
  <c r="E19" s="1"/>
  <c r="E20"/>
  <c r="F20"/>
  <c r="F21"/>
  <c r="E21" s="1"/>
  <c r="E22"/>
  <c r="F22"/>
  <c r="F23"/>
  <c r="E23" s="1"/>
  <c r="E24"/>
  <c r="F24"/>
  <c r="F36"/>
  <c r="E36" s="1"/>
  <c r="E37"/>
  <c r="F37"/>
  <c r="F38"/>
  <c r="E38" s="1"/>
  <c r="E39"/>
  <c r="F39"/>
  <c r="E11" l="1"/>
  <c r="F11"/>
</calcChain>
</file>

<file path=xl/sharedStrings.xml><?xml version="1.0" encoding="utf-8"?>
<sst xmlns="http://schemas.openxmlformats.org/spreadsheetml/2006/main" count="130" uniqueCount="71">
  <si>
    <t xml:space="preserve">               Surin Secondary Educational Service Area Office, Area  33</t>
  </si>
  <si>
    <t xml:space="preserve">               สำนักงานเขตพื้นที่การศึกษามัธยมศึกษาเขต 33 สุรินทร์</t>
  </si>
  <si>
    <t xml:space="preserve">Source:   Surin Primary Educational Service Area Office, Area 1 , 2 and  3 </t>
  </si>
  <si>
    <t xml:space="preserve">     ที่มา:  สำนักงานเขตพื้นที่การศึกษาประถมศึกษาสุรินทร์ เขต 1 , 2 และ 3</t>
  </si>
  <si>
    <t xml:space="preserve">               and Buddhist Office (Buddhist Scripture School, General Education)</t>
  </si>
  <si>
    <t>และสำนักพระพุทธศาสนา (โรงเรียนพระปริยัติธรรม)</t>
  </si>
  <si>
    <t xml:space="preserve">               Royal Thai Police (The Border Patrol Police School) </t>
  </si>
  <si>
    <t>สำนักงานตำรวจแห่งชาติ (โรงเรียนตำรวจตระเวนชายแดน)</t>
  </si>
  <si>
    <t xml:space="preserve">         1/   Including  Rajabhat University (demonstration Rajabhat University), </t>
  </si>
  <si>
    <t xml:space="preserve">          1/  รวมมหาวิทยาลัยราชภัฏ (โรงเรียนสาธิตมหาวิทยาลัยราชภัฏ) </t>
  </si>
  <si>
    <t>Nonarai</t>
  </si>
  <si>
    <t xml:space="preserve"> - </t>
  </si>
  <si>
    <t>โนนนารายณ์</t>
  </si>
  <si>
    <t>Khwaosinrin</t>
  </si>
  <si>
    <t>เขวาสินรินทร์</t>
  </si>
  <si>
    <t>Sinarong</t>
  </si>
  <si>
    <t>ศรีณรงค์</t>
  </si>
  <si>
    <t>Panomdongrak</t>
  </si>
  <si>
    <t>พนมดงรัก</t>
  </si>
  <si>
    <t>Education Commission</t>
  </si>
  <si>
    <t>Others</t>
  </si>
  <si>
    <t>Administration</t>
  </si>
  <si>
    <t>Office of the Private</t>
  </si>
  <si>
    <r>
      <t xml:space="preserve">อื่น ๆ </t>
    </r>
    <r>
      <rPr>
        <vertAlign val="superscript"/>
        <sz val="13"/>
        <rFont val="AngsanaUPC"/>
        <family val="1"/>
        <charset val="222"/>
      </rPr>
      <t>1/</t>
    </r>
  </si>
  <si>
    <t xml:space="preserve">Department of Local </t>
  </si>
  <si>
    <t>การศึกษาเอกชน</t>
  </si>
  <si>
    <t>Office of the Basic</t>
  </si>
  <si>
    <t>Total</t>
  </si>
  <si>
    <t>การปกครองส่วนท้องถิ่น</t>
  </si>
  <si>
    <t>คณะกรรมการส่งเสริม</t>
  </si>
  <si>
    <t>การศึกษาขั้นพื้นฐาน</t>
  </si>
  <si>
    <t>รวม</t>
  </si>
  <si>
    <t>กรมส่งเสริม</t>
  </si>
  <si>
    <t>สำนักบริหารงาน</t>
  </si>
  <si>
    <t>สนง.คณะกรรมการ</t>
  </si>
  <si>
    <t>District</t>
  </si>
  <si>
    <t>สังกัด Jurisdiction</t>
  </si>
  <si>
    <t>อำเภอ</t>
  </si>
  <si>
    <t>NUMBER OF SCHOOLS BY JURISDICTION AND DISTRICT: ACADEMIC YEAR 2011 (Contd.)</t>
  </si>
  <si>
    <t xml:space="preserve">TABLE </t>
  </si>
  <si>
    <t>จำนวนโรงเรียน จำแนกตามสังกัด เป็นรายอำเภอ ปีการศึกษา 2554 (ต่อ)</t>
  </si>
  <si>
    <t xml:space="preserve">ตาราง   </t>
  </si>
  <si>
    <t>Buachet</t>
  </si>
  <si>
    <t>บัวเชด</t>
  </si>
  <si>
    <t>Samrong Thap</t>
  </si>
  <si>
    <t>สำโรงทาบ</t>
  </si>
  <si>
    <t>Lamduan</t>
  </si>
  <si>
    <t>ลำดวน</t>
  </si>
  <si>
    <t>Sangkha</t>
  </si>
  <si>
    <t>สังขะ</t>
  </si>
  <si>
    <t>Sikhoraphum</t>
  </si>
  <si>
    <t>ศีขรภูมิ</t>
  </si>
  <si>
    <t>Sanom</t>
  </si>
  <si>
    <t>สนม</t>
  </si>
  <si>
    <t>Ratttanaburi</t>
  </si>
  <si>
    <t>รัตนบุรี</t>
  </si>
  <si>
    <t>Kap Choeng</t>
  </si>
  <si>
    <t>กาบเชิง</t>
  </si>
  <si>
    <t>Prasat</t>
  </si>
  <si>
    <t>ปราสาท</t>
  </si>
  <si>
    <t>Chom Phra</t>
  </si>
  <si>
    <t>จอมพระ</t>
  </si>
  <si>
    <t>Tha Tum</t>
  </si>
  <si>
    <t>ท่าตูม</t>
  </si>
  <si>
    <t>Chumphon Buri</t>
  </si>
  <si>
    <t>ชุมพลบุรี</t>
  </si>
  <si>
    <t xml:space="preserve"> Mueang Surin</t>
  </si>
  <si>
    <t>เมืองสุรินทร์</t>
  </si>
  <si>
    <t>รวมยอด</t>
  </si>
  <si>
    <t>NUMBER OF SCHOOLS BY JURISDICTION AND DISTRICT: ACADEMIC YEAR 2011</t>
  </si>
  <si>
    <t>จำนวนโรงเรียน จำแนกตามสังกัด เป็นรายอำเภอ ปีการศึกษา 2554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</si>
</sst>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11"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sz val="12"/>
      <name val="AngsanaUPC"/>
      <family val="1"/>
    </font>
    <font>
      <vertAlign val="superscript"/>
      <sz val="13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sz val="11"/>
      <name val="AngsanaUPC"/>
      <family val="1"/>
      <charset val="222"/>
    </font>
    <font>
      <b/>
      <sz val="12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3" fillId="0" borderId="1" xfId="0" applyFont="1" applyBorder="1" applyAlignment="1">
      <alignment horizontal="left" indent="1"/>
    </xf>
    <xf numFmtId="0" fontId="3" fillId="0" borderId="0" xfId="0" applyFont="1" applyBorder="1" applyAlignment="1">
      <alignment horizontal="left" indent="1"/>
    </xf>
    <xf numFmtId="41" fontId="3" fillId="0" borderId="5" xfId="0" applyNumberFormat="1" applyFont="1" applyBorder="1" applyAlignment="1">
      <alignment horizontal="right"/>
    </xf>
    <xf numFmtId="41" fontId="3" fillId="0" borderId="6" xfId="0" applyNumberFormat="1" applyFont="1" applyBorder="1" applyAlignment="1">
      <alignment horizontal="right"/>
    </xf>
    <xf numFmtId="41" fontId="3" fillId="0" borderId="6" xfId="0" applyNumberFormat="1" applyFont="1" applyBorder="1"/>
    <xf numFmtId="41" fontId="3" fillId="0" borderId="7" xfId="0" applyNumberFormat="1" applyFont="1" applyBorder="1"/>
    <xf numFmtId="41" fontId="4" fillId="0" borderId="0" xfId="0" applyNumberFormat="1" applyFont="1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41" fontId="3" fillId="0" borderId="5" xfId="0" applyNumberFormat="1" applyFont="1" applyBorder="1"/>
    <xf numFmtId="0" fontId="3" fillId="0" borderId="0" xfId="0" applyFont="1" applyAlignment="1">
      <alignment horizontal="left" indent="1"/>
    </xf>
    <xf numFmtId="0" fontId="3" fillId="0" borderId="0" xfId="0" applyFont="1" applyBorder="1" applyAlignment="1">
      <alignment horizontal="left" indent="1"/>
    </xf>
    <xf numFmtId="41" fontId="3" fillId="0" borderId="6" xfId="0" applyNumberFormat="1" applyFont="1" applyBorder="1"/>
    <xf numFmtId="41" fontId="3" fillId="0" borderId="7" xfId="0" applyNumberFormat="1" applyFont="1" applyBorder="1"/>
    <xf numFmtId="0" fontId="2" fillId="0" borderId="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 applyAlignment="1">
      <alignment horizontal="center" vertical="center" shrinkToFit="1"/>
    </xf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41" fontId="3" fillId="0" borderId="0" xfId="0" applyNumberFormat="1" applyFont="1" applyBorder="1" applyAlignment="1">
      <alignment horizontal="right"/>
    </xf>
    <xf numFmtId="41" fontId="3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0" xfId="0" applyBorder="1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 indent="1"/>
    </xf>
    <xf numFmtId="0" fontId="2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1" fontId="9" fillId="0" borderId="5" xfId="0" applyNumberFormat="1" applyFont="1" applyBorder="1" applyAlignment="1">
      <alignment vertical="center"/>
    </xf>
    <xf numFmtId="41" fontId="9" fillId="0" borderId="6" xfId="0" applyNumberFormat="1" applyFont="1" applyBorder="1" applyAlignment="1">
      <alignment vertical="center"/>
    </xf>
    <xf numFmtId="41" fontId="9" fillId="0" borderId="6" xfId="0" applyNumberFormat="1" applyFont="1" applyBorder="1" applyAlignment="1">
      <alignment vertical="center"/>
    </xf>
    <xf numFmtId="41" fontId="9" fillId="0" borderId="7" xfId="0" applyNumberFormat="1" applyFont="1" applyBorder="1" applyAlignment="1">
      <alignment vertical="center"/>
    </xf>
    <xf numFmtId="41" fontId="9" fillId="0" borderId="0" xfId="0" applyNumberFormat="1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</cellXfs>
  <cellStyles count="3">
    <cellStyle name="Normal 2" xfId="1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66675</xdr:colOff>
      <xdr:row>0</xdr:row>
      <xdr:rowOff>0</xdr:rowOff>
    </xdr:from>
    <xdr:to>
      <xdr:col>15</xdr:col>
      <xdr:colOff>200025</xdr:colOff>
      <xdr:row>25</xdr:row>
      <xdr:rowOff>66675</xdr:rowOff>
    </xdr:to>
    <xdr:grpSp>
      <xdr:nvGrpSpPr>
        <xdr:cNvPr id="2" name="Group 10"/>
        <xdr:cNvGrpSpPr>
          <a:grpSpLocks/>
        </xdr:cNvGrpSpPr>
      </xdr:nvGrpSpPr>
      <xdr:grpSpPr bwMode="auto">
        <a:xfrm>
          <a:off x="9505950" y="0"/>
          <a:ext cx="457200" cy="6743700"/>
          <a:chOff x="9829800" y="-1"/>
          <a:chExt cx="457414" cy="674079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53683" y="1828011"/>
            <a:ext cx="333531" cy="45319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สถิติการศึกษา การฝึกอบรม ศาสนาและวัฒนธรรม รวมถึงสถิติสื่อสารมวลชน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29800" y="6331394"/>
            <a:ext cx="428826" cy="4093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9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835619" y="3178598"/>
            <a:ext cx="6358785" cy="158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14</xdr:col>
      <xdr:colOff>66675</xdr:colOff>
      <xdr:row>24</xdr:row>
      <xdr:rowOff>247650</xdr:rowOff>
    </xdr:from>
    <xdr:to>
      <xdr:col>15</xdr:col>
      <xdr:colOff>200025</xdr:colOff>
      <xdr:row>51</xdr:row>
      <xdr:rowOff>190500</xdr:rowOff>
    </xdr:to>
    <xdr:grpSp>
      <xdr:nvGrpSpPr>
        <xdr:cNvPr id="6" name="Group 10"/>
        <xdr:cNvGrpSpPr>
          <a:grpSpLocks/>
        </xdr:cNvGrpSpPr>
      </xdr:nvGrpSpPr>
      <xdr:grpSpPr bwMode="auto">
        <a:xfrm>
          <a:off x="9505950" y="6657975"/>
          <a:ext cx="457200" cy="6648450"/>
          <a:chOff x="9944100" y="0"/>
          <a:chExt cx="449011" cy="6715124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56353" y="336718"/>
            <a:ext cx="336758" cy="38482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l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44100" y="0"/>
            <a:ext cx="430302" cy="4040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30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9" name="Straight Connector 9"/>
          <xdr:cNvCxnSpPr>
            <a:cxnSpLocks noChangeShapeType="1"/>
          </xdr:cNvCxnSpPr>
        </xdr:nvCxnSpPr>
        <xdr:spPr bwMode="auto">
          <a:xfrm rot="5400000">
            <a:off x="6917839" y="3521410"/>
            <a:ext cx="6381901" cy="552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P51"/>
  <sheetViews>
    <sheetView showGridLines="0" tabSelected="1" topLeftCell="A31" zoomScaleNormal="100" workbookViewId="0">
      <selection activeCell="H42" sqref="H42:H46"/>
    </sheetView>
  </sheetViews>
  <sheetFormatPr defaultRowHeight="21"/>
  <cols>
    <col min="1" max="1" width="1.7109375" style="1" customWidth="1"/>
    <col min="2" max="2" width="6.42578125" style="1" customWidth="1"/>
    <col min="3" max="3" width="3.7109375" style="1" customWidth="1"/>
    <col min="4" max="4" width="14.5703125" style="1" customWidth="1"/>
    <col min="5" max="5" width="16.28515625" style="1" customWidth="1"/>
    <col min="6" max="6" width="14.140625" style="1" customWidth="1"/>
    <col min="7" max="7" width="4.85546875" style="1" customWidth="1"/>
    <col min="8" max="8" width="18.5703125" style="1" customWidth="1"/>
    <col min="9" max="9" width="23.140625" style="1" customWidth="1"/>
    <col min="10" max="10" width="14.7109375" style="1" customWidth="1"/>
    <col min="11" max="11" width="1" style="1" customWidth="1"/>
    <col min="12" max="12" width="21.85546875" style="1" customWidth="1"/>
    <col min="13" max="13" width="9.140625" style="1" hidden="1" customWidth="1"/>
    <col min="14" max="14" width="0.5703125" style="1" customWidth="1"/>
    <col min="15" max="15" width="4.85546875" style="1" customWidth="1"/>
    <col min="16" max="16" width="4.140625" style="1" customWidth="1"/>
    <col min="17" max="16384" width="9.140625" style="1"/>
  </cols>
  <sheetData>
    <row r="1" spans="1:14" s="56" customFormat="1">
      <c r="B1" s="57" t="s">
        <v>41</v>
      </c>
      <c r="C1" s="55">
        <v>3.1</v>
      </c>
      <c r="D1" s="57" t="s">
        <v>70</v>
      </c>
    </row>
    <row r="2" spans="1:14" s="53" customFormat="1">
      <c r="B2" s="54" t="s">
        <v>39</v>
      </c>
      <c r="C2" s="55">
        <v>3.1</v>
      </c>
      <c r="D2" s="54" t="s">
        <v>69</v>
      </c>
    </row>
    <row r="3" spans="1:14" ht="6" customHeight="1"/>
    <row r="4" spans="1:14" s="2" customFormat="1" ht="21" customHeight="1">
      <c r="A4" s="46" t="s">
        <v>37</v>
      </c>
      <c r="B4" s="46"/>
      <c r="C4" s="46"/>
      <c r="D4" s="52"/>
      <c r="E4" s="51"/>
      <c r="F4" s="50" t="s">
        <v>36</v>
      </c>
      <c r="G4" s="49"/>
      <c r="H4" s="49"/>
      <c r="I4" s="49"/>
      <c r="J4" s="48"/>
      <c r="K4" s="47" t="s">
        <v>35</v>
      </c>
      <c r="L4" s="46"/>
      <c r="M4" s="46"/>
      <c r="N4" s="46"/>
    </row>
    <row r="5" spans="1:14" s="2" customFormat="1" ht="21" customHeight="1">
      <c r="A5" s="35"/>
      <c r="B5" s="35"/>
      <c r="C5" s="35"/>
      <c r="D5" s="42"/>
      <c r="E5" s="41"/>
      <c r="F5" s="40" t="s">
        <v>34</v>
      </c>
      <c r="G5" s="39"/>
      <c r="H5" s="45" t="s">
        <v>33</v>
      </c>
      <c r="I5" s="43" t="s">
        <v>32</v>
      </c>
      <c r="J5" s="44"/>
      <c r="K5" s="36"/>
      <c r="L5" s="35"/>
      <c r="M5" s="35"/>
      <c r="N5" s="35"/>
    </row>
    <row r="6" spans="1:14" s="2" customFormat="1" ht="21" customHeight="1">
      <c r="A6" s="35"/>
      <c r="B6" s="35"/>
      <c r="C6" s="35"/>
      <c r="D6" s="42"/>
      <c r="E6" s="43" t="s">
        <v>31</v>
      </c>
      <c r="F6" s="40" t="s">
        <v>30</v>
      </c>
      <c r="G6" s="39"/>
      <c r="H6" s="38" t="s">
        <v>29</v>
      </c>
      <c r="I6" s="37" t="s">
        <v>28</v>
      </c>
      <c r="J6" s="37"/>
      <c r="K6" s="36"/>
      <c r="L6" s="35"/>
      <c r="M6" s="35"/>
      <c r="N6" s="35"/>
    </row>
    <row r="7" spans="1:14" s="2" customFormat="1" ht="21" customHeight="1">
      <c r="A7" s="35"/>
      <c r="B7" s="35"/>
      <c r="C7" s="35"/>
      <c r="D7" s="42"/>
      <c r="E7" s="43" t="s">
        <v>27</v>
      </c>
      <c r="F7" s="40" t="s">
        <v>26</v>
      </c>
      <c r="G7" s="39"/>
      <c r="H7" s="38" t="s">
        <v>25</v>
      </c>
      <c r="I7" s="37" t="s">
        <v>24</v>
      </c>
      <c r="J7" s="37" t="s">
        <v>23</v>
      </c>
      <c r="K7" s="36"/>
      <c r="L7" s="35"/>
      <c r="M7" s="35"/>
      <c r="N7" s="35"/>
    </row>
    <row r="8" spans="1:14" s="2" customFormat="1" ht="21" customHeight="1">
      <c r="A8" s="35"/>
      <c r="B8" s="35"/>
      <c r="C8" s="35"/>
      <c r="D8" s="42"/>
      <c r="E8" s="41"/>
      <c r="F8" s="40" t="s">
        <v>19</v>
      </c>
      <c r="G8" s="39"/>
      <c r="H8" s="38" t="s">
        <v>22</v>
      </c>
      <c r="I8" s="37" t="s">
        <v>21</v>
      </c>
      <c r="J8" s="37" t="s">
        <v>20</v>
      </c>
      <c r="K8" s="36"/>
      <c r="L8" s="35"/>
      <c r="M8" s="35"/>
      <c r="N8" s="35"/>
    </row>
    <row r="9" spans="1:14" s="2" customFormat="1" ht="21" customHeight="1">
      <c r="A9" s="28"/>
      <c r="B9" s="28"/>
      <c r="C9" s="28"/>
      <c r="D9" s="34"/>
      <c r="E9" s="33"/>
      <c r="F9" s="33"/>
      <c r="G9" s="32"/>
      <c r="H9" s="31" t="s">
        <v>19</v>
      </c>
      <c r="I9" s="30"/>
      <c r="J9" s="30"/>
      <c r="K9" s="29"/>
      <c r="L9" s="28"/>
      <c r="M9" s="28"/>
      <c r="N9" s="28"/>
    </row>
    <row r="10" spans="1:14" s="2" customFormat="1" ht="3" customHeight="1">
      <c r="A10" s="79"/>
      <c r="B10" s="79"/>
      <c r="C10" s="79"/>
      <c r="D10" s="80"/>
      <c r="E10" s="41"/>
      <c r="F10" s="43"/>
      <c r="G10" s="38"/>
      <c r="H10" s="38"/>
      <c r="I10" s="37"/>
      <c r="J10" s="44"/>
      <c r="K10" s="79"/>
      <c r="L10" s="79"/>
      <c r="M10" s="79"/>
      <c r="N10" s="79"/>
    </row>
    <row r="11" spans="1:14" s="70" customFormat="1" ht="25.5" customHeight="1">
      <c r="A11" s="71" t="s">
        <v>68</v>
      </c>
      <c r="B11" s="71"/>
      <c r="C11" s="71"/>
      <c r="D11" s="78"/>
      <c r="E11" s="77">
        <f>SUM(E12:E39)</f>
        <v>861</v>
      </c>
      <c r="F11" s="76">
        <f>SUM(F12:G39)</f>
        <v>837</v>
      </c>
      <c r="G11" s="75"/>
      <c r="H11" s="74">
        <f>SUM(H12:H39)</f>
        <v>9</v>
      </c>
      <c r="I11" s="73">
        <f>SUM(I12:I39)</f>
        <v>8</v>
      </c>
      <c r="J11" s="73">
        <f>SUM(J12:J39)</f>
        <v>7</v>
      </c>
      <c r="K11" s="72" t="s">
        <v>27</v>
      </c>
      <c r="L11" s="71"/>
    </row>
    <row r="12" spans="1:14" ht="23.45" customHeight="1">
      <c r="A12" s="65"/>
      <c r="B12" s="19" t="s">
        <v>67</v>
      </c>
      <c r="C12" s="19"/>
      <c r="D12" s="18"/>
      <c r="E12" s="17">
        <f>SUM(F12:J12)</f>
        <v>134</v>
      </c>
      <c r="F12" s="16">
        <f>106+19</f>
        <v>125</v>
      </c>
      <c r="G12" s="15"/>
      <c r="H12" s="26">
        <v>5</v>
      </c>
      <c r="I12" s="13">
        <v>3</v>
      </c>
      <c r="J12" s="13">
        <v>1</v>
      </c>
      <c r="K12" s="65"/>
      <c r="L12" s="69" t="s">
        <v>66</v>
      </c>
      <c r="M12" s="68"/>
    </row>
    <row r="13" spans="1:14" ht="23.45" customHeight="1">
      <c r="A13" s="65"/>
      <c r="B13" s="19" t="s">
        <v>65</v>
      </c>
      <c r="C13" s="67"/>
      <c r="D13" s="66"/>
      <c r="E13" s="17">
        <f>SUM(F13:J13)</f>
        <v>53</v>
      </c>
      <c r="F13" s="16">
        <f>50+3</f>
        <v>53</v>
      </c>
      <c r="G13" s="15"/>
      <c r="H13" s="14" t="s">
        <v>11</v>
      </c>
      <c r="I13" s="13" t="s">
        <v>11</v>
      </c>
      <c r="J13" s="13" t="s">
        <v>11</v>
      </c>
      <c r="K13" s="65"/>
      <c r="L13" s="64" t="s">
        <v>64</v>
      </c>
      <c r="M13" s="64"/>
    </row>
    <row r="14" spans="1:14" ht="23.45" customHeight="1">
      <c r="A14" s="65"/>
      <c r="B14" s="19" t="s">
        <v>63</v>
      </c>
      <c r="C14" s="19"/>
      <c r="D14" s="18"/>
      <c r="E14" s="17">
        <f>SUM(F14:J14)</f>
        <v>75</v>
      </c>
      <c r="F14" s="16">
        <f>65+8</f>
        <v>73</v>
      </c>
      <c r="G14" s="15"/>
      <c r="H14" s="26">
        <v>1</v>
      </c>
      <c r="I14" s="23">
        <v>1</v>
      </c>
      <c r="J14" s="13" t="s">
        <v>11</v>
      </c>
      <c r="K14" s="65"/>
      <c r="L14" s="64" t="s">
        <v>62</v>
      </c>
      <c r="M14" s="63"/>
    </row>
    <row r="15" spans="1:14" ht="23.45" customHeight="1">
      <c r="A15" s="6"/>
      <c r="B15" s="19" t="s">
        <v>61</v>
      </c>
      <c r="C15" s="19"/>
      <c r="D15" s="18"/>
      <c r="E15" s="17">
        <f>SUM(F15:J15)</f>
        <v>45</v>
      </c>
      <c r="F15" s="16">
        <f>41+4</f>
        <v>45</v>
      </c>
      <c r="G15" s="15"/>
      <c r="H15" s="13" t="s">
        <v>11</v>
      </c>
      <c r="I15" s="13" t="s">
        <v>11</v>
      </c>
      <c r="J15" s="13" t="s">
        <v>11</v>
      </c>
      <c r="K15" s="6"/>
      <c r="L15" s="64" t="s">
        <v>60</v>
      </c>
      <c r="M15" s="63"/>
    </row>
    <row r="16" spans="1:14" ht="23.45" customHeight="1">
      <c r="A16" s="6"/>
      <c r="B16" s="19" t="s">
        <v>59</v>
      </c>
      <c r="C16" s="19"/>
      <c r="D16" s="18"/>
      <c r="E16" s="17">
        <f>SUM(F16:J16)</f>
        <v>85</v>
      </c>
      <c r="F16" s="16">
        <f>75+7</f>
        <v>82</v>
      </c>
      <c r="G16" s="15"/>
      <c r="H16" s="26">
        <v>2</v>
      </c>
      <c r="I16" s="13" t="s">
        <v>11</v>
      </c>
      <c r="J16" s="23">
        <v>1</v>
      </c>
      <c r="K16" s="6"/>
      <c r="L16" s="64" t="s">
        <v>58</v>
      </c>
      <c r="M16" s="63"/>
    </row>
    <row r="17" spans="1:14" ht="23.45" customHeight="1">
      <c r="A17" s="6"/>
      <c r="B17" s="19" t="s">
        <v>57</v>
      </c>
      <c r="C17" s="19"/>
      <c r="D17" s="18"/>
      <c r="E17" s="17">
        <f>SUM(F17:J17)</f>
        <v>32</v>
      </c>
      <c r="F17" s="16">
        <f>28+4</f>
        <v>32</v>
      </c>
      <c r="G17" s="15"/>
      <c r="H17" s="13" t="s">
        <v>11</v>
      </c>
      <c r="I17" s="13" t="s">
        <v>11</v>
      </c>
      <c r="J17" s="13" t="s">
        <v>11</v>
      </c>
      <c r="K17" s="6"/>
      <c r="L17" s="64" t="s">
        <v>56</v>
      </c>
      <c r="M17" s="63"/>
    </row>
    <row r="18" spans="1:14" ht="23.45" customHeight="1">
      <c r="A18" s="6"/>
      <c r="B18" s="60" t="s">
        <v>55</v>
      </c>
      <c r="C18" s="60"/>
      <c r="D18" s="21"/>
      <c r="E18" s="17">
        <f>SUM(F18:J18)</f>
        <v>62</v>
      </c>
      <c r="F18" s="16">
        <f>55+6</f>
        <v>61</v>
      </c>
      <c r="G18" s="15"/>
      <c r="H18" s="13" t="s">
        <v>11</v>
      </c>
      <c r="I18" s="23">
        <v>1</v>
      </c>
      <c r="J18" s="13" t="s">
        <v>11</v>
      </c>
      <c r="K18" s="6"/>
      <c r="L18" s="64" t="s">
        <v>54</v>
      </c>
      <c r="M18" s="63"/>
    </row>
    <row r="19" spans="1:14" ht="23.45" customHeight="1">
      <c r="A19" s="6"/>
      <c r="B19" s="60" t="s">
        <v>53</v>
      </c>
      <c r="C19" s="60"/>
      <c r="D19" s="21"/>
      <c r="E19" s="17">
        <f>SUM(F19:J19)</f>
        <v>34</v>
      </c>
      <c r="F19" s="16">
        <f>30+3</f>
        <v>33</v>
      </c>
      <c r="G19" s="15"/>
      <c r="H19" s="14" t="s">
        <v>11</v>
      </c>
      <c r="I19" s="13">
        <v>1</v>
      </c>
      <c r="J19" s="13" t="s">
        <v>11</v>
      </c>
      <c r="K19" s="6"/>
      <c r="L19" s="12" t="s">
        <v>52</v>
      </c>
      <c r="M19" s="20"/>
    </row>
    <row r="20" spans="1:14" ht="23.45" customHeight="1">
      <c r="A20" s="6"/>
      <c r="B20" s="60" t="s">
        <v>51</v>
      </c>
      <c r="C20" s="60"/>
      <c r="D20" s="21"/>
      <c r="E20" s="17">
        <f>SUM(F20:J20)</f>
        <v>86</v>
      </c>
      <c r="F20" s="16">
        <f>75+10</f>
        <v>85</v>
      </c>
      <c r="G20" s="15"/>
      <c r="H20" s="26">
        <v>1</v>
      </c>
      <c r="I20" s="14" t="s">
        <v>11</v>
      </c>
      <c r="J20" s="13" t="s">
        <v>11</v>
      </c>
      <c r="K20" s="6"/>
      <c r="L20" s="12" t="s">
        <v>50</v>
      </c>
      <c r="M20" s="20"/>
    </row>
    <row r="21" spans="1:14" ht="23.45" customHeight="1">
      <c r="A21" s="6"/>
      <c r="B21" s="60" t="s">
        <v>49</v>
      </c>
      <c r="C21" s="62"/>
      <c r="D21" s="61"/>
      <c r="E21" s="17">
        <f>SUM(F21:J21)</f>
        <v>74</v>
      </c>
      <c r="F21" s="16">
        <f>64+7</f>
        <v>71</v>
      </c>
      <c r="G21" s="15"/>
      <c r="H21" s="14" t="s">
        <v>11</v>
      </c>
      <c r="I21" s="14">
        <v>1</v>
      </c>
      <c r="J21" s="23">
        <v>2</v>
      </c>
      <c r="K21" s="6"/>
      <c r="L21" s="12" t="s">
        <v>48</v>
      </c>
      <c r="M21" s="20"/>
    </row>
    <row r="22" spans="1:14" ht="23.45" customHeight="1">
      <c r="A22" s="6"/>
      <c r="B22" s="19" t="s">
        <v>47</v>
      </c>
      <c r="C22" s="19"/>
      <c r="D22" s="18"/>
      <c r="E22" s="17">
        <f>SUM(F22:J22)</f>
        <v>21</v>
      </c>
      <c r="F22" s="16">
        <f>19+2</f>
        <v>21</v>
      </c>
      <c r="G22" s="15"/>
      <c r="H22" s="14" t="s">
        <v>11</v>
      </c>
      <c r="I22" s="14" t="s">
        <v>11</v>
      </c>
      <c r="J22" s="14" t="s">
        <v>11</v>
      </c>
      <c r="K22" s="6"/>
      <c r="L22" s="12" t="s">
        <v>46</v>
      </c>
      <c r="M22" s="20"/>
    </row>
    <row r="23" spans="1:14" ht="23.45" customHeight="1">
      <c r="A23" s="6"/>
      <c r="B23" s="60" t="s">
        <v>45</v>
      </c>
      <c r="C23" s="60"/>
      <c r="D23" s="21"/>
      <c r="E23" s="17">
        <f>SUM(F23:J23)</f>
        <v>35</v>
      </c>
      <c r="F23" s="16">
        <f>32+2</f>
        <v>34</v>
      </c>
      <c r="G23" s="15"/>
      <c r="H23" s="14" t="s">
        <v>11</v>
      </c>
      <c r="I23" s="14">
        <v>1</v>
      </c>
      <c r="J23" s="14" t="s">
        <v>11</v>
      </c>
      <c r="K23" s="6"/>
      <c r="L23" s="12" t="s">
        <v>44</v>
      </c>
      <c r="M23" s="20"/>
    </row>
    <row r="24" spans="1:14" ht="23.45" customHeight="1">
      <c r="A24" s="6"/>
      <c r="B24" s="22" t="s">
        <v>43</v>
      </c>
      <c r="C24" s="22"/>
      <c r="D24" s="21"/>
      <c r="E24" s="17">
        <f>SUM(F24:J24)</f>
        <v>26</v>
      </c>
      <c r="F24" s="16">
        <f>22+2</f>
        <v>24</v>
      </c>
      <c r="G24" s="15"/>
      <c r="H24" s="13" t="s">
        <v>11</v>
      </c>
      <c r="I24" s="13" t="s">
        <v>11</v>
      </c>
      <c r="J24" s="23">
        <v>2</v>
      </c>
      <c r="K24" s="6"/>
      <c r="L24" s="12" t="s">
        <v>42</v>
      </c>
      <c r="M24" s="20"/>
    </row>
    <row r="25" spans="1:14" ht="21" customHeight="1">
      <c r="A25" s="6"/>
      <c r="B25" s="19"/>
      <c r="C25" s="19"/>
      <c r="D25" s="19"/>
      <c r="E25" s="17"/>
      <c r="F25" s="59"/>
      <c r="G25" s="59"/>
      <c r="H25" s="58"/>
      <c r="I25" s="58"/>
      <c r="J25" s="58"/>
      <c r="K25" s="6"/>
      <c r="L25" s="25"/>
      <c r="M25" s="24"/>
    </row>
    <row r="26" spans="1:14" ht="21" customHeight="1">
      <c r="A26" s="56"/>
      <c r="B26" s="57" t="s">
        <v>41</v>
      </c>
      <c r="C26" s="55">
        <v>3.1</v>
      </c>
      <c r="D26" s="57" t="s">
        <v>40</v>
      </c>
      <c r="E26" s="56"/>
      <c r="F26" s="56"/>
      <c r="G26" s="56"/>
      <c r="H26" s="56"/>
      <c r="I26" s="56"/>
      <c r="J26" s="56"/>
      <c r="K26" s="56"/>
      <c r="L26" s="56"/>
      <c r="M26" s="56"/>
      <c r="N26" s="56"/>
    </row>
    <row r="27" spans="1:14" ht="21" customHeight="1">
      <c r="A27" s="53"/>
      <c r="B27" s="54" t="s">
        <v>39</v>
      </c>
      <c r="C27" s="55">
        <v>3.1</v>
      </c>
      <c r="D27" s="54" t="s">
        <v>38</v>
      </c>
      <c r="E27" s="53"/>
      <c r="F27" s="53"/>
      <c r="G27" s="53"/>
      <c r="H27" s="53"/>
      <c r="I27" s="53"/>
      <c r="J27" s="53"/>
      <c r="K27" s="53"/>
      <c r="L27" s="53"/>
      <c r="M27" s="53"/>
      <c r="N27" s="53"/>
    </row>
    <row r="28" spans="1:14" ht="6" customHeight="1"/>
    <row r="29" spans="1:14" ht="21" customHeight="1">
      <c r="A29" s="46" t="s">
        <v>37</v>
      </c>
      <c r="B29" s="46"/>
      <c r="C29" s="46"/>
      <c r="D29" s="52"/>
      <c r="E29" s="51"/>
      <c r="F29" s="50" t="s">
        <v>36</v>
      </c>
      <c r="G29" s="49"/>
      <c r="H29" s="49"/>
      <c r="I29" s="49"/>
      <c r="J29" s="48"/>
      <c r="K29" s="47" t="s">
        <v>35</v>
      </c>
      <c r="L29" s="46"/>
      <c r="M29" s="46"/>
      <c r="N29" s="46"/>
    </row>
    <row r="30" spans="1:14" ht="21" customHeight="1">
      <c r="A30" s="35"/>
      <c r="B30" s="35"/>
      <c r="C30" s="35"/>
      <c r="D30" s="42"/>
      <c r="E30" s="41"/>
      <c r="F30" s="40" t="s">
        <v>34</v>
      </c>
      <c r="G30" s="39"/>
      <c r="H30" s="45" t="s">
        <v>33</v>
      </c>
      <c r="I30" s="43" t="s">
        <v>32</v>
      </c>
      <c r="J30" s="44"/>
      <c r="K30" s="36"/>
      <c r="L30" s="35"/>
      <c r="M30" s="35"/>
      <c r="N30" s="35"/>
    </row>
    <row r="31" spans="1:14" ht="21" customHeight="1">
      <c r="A31" s="35"/>
      <c r="B31" s="35"/>
      <c r="C31" s="35"/>
      <c r="D31" s="42"/>
      <c r="E31" s="43" t="s">
        <v>31</v>
      </c>
      <c r="F31" s="40" t="s">
        <v>30</v>
      </c>
      <c r="G31" s="39"/>
      <c r="H31" s="38" t="s">
        <v>29</v>
      </c>
      <c r="I31" s="37" t="s">
        <v>28</v>
      </c>
      <c r="J31" s="37"/>
      <c r="K31" s="36"/>
      <c r="L31" s="35"/>
      <c r="M31" s="35"/>
      <c r="N31" s="35"/>
    </row>
    <row r="32" spans="1:14" ht="21" customHeight="1">
      <c r="A32" s="35"/>
      <c r="B32" s="35"/>
      <c r="C32" s="35"/>
      <c r="D32" s="42"/>
      <c r="E32" s="43" t="s">
        <v>27</v>
      </c>
      <c r="F32" s="40" t="s">
        <v>26</v>
      </c>
      <c r="G32" s="39"/>
      <c r="H32" s="38" t="s">
        <v>25</v>
      </c>
      <c r="I32" s="37" t="s">
        <v>24</v>
      </c>
      <c r="J32" s="37" t="s">
        <v>23</v>
      </c>
      <c r="K32" s="36"/>
      <c r="L32" s="35"/>
      <c r="M32" s="35"/>
      <c r="N32" s="35"/>
    </row>
    <row r="33" spans="1:14" ht="21" customHeight="1">
      <c r="A33" s="35"/>
      <c r="B33" s="35"/>
      <c r="C33" s="35"/>
      <c r="D33" s="42"/>
      <c r="E33" s="41"/>
      <c r="F33" s="40" t="s">
        <v>19</v>
      </c>
      <c r="G33" s="39"/>
      <c r="H33" s="38" t="s">
        <v>22</v>
      </c>
      <c r="I33" s="37" t="s">
        <v>21</v>
      </c>
      <c r="J33" s="37" t="s">
        <v>20</v>
      </c>
      <c r="K33" s="36"/>
      <c r="L33" s="35"/>
      <c r="M33" s="35"/>
      <c r="N33" s="35"/>
    </row>
    <row r="34" spans="1:14" s="2" customFormat="1" ht="21" customHeight="1">
      <c r="A34" s="28"/>
      <c r="B34" s="28"/>
      <c r="C34" s="28"/>
      <c r="D34" s="34"/>
      <c r="E34" s="33"/>
      <c r="F34" s="33"/>
      <c r="G34" s="32"/>
      <c r="H34" s="31" t="s">
        <v>19</v>
      </c>
      <c r="I34" s="30"/>
      <c r="J34" s="30"/>
      <c r="K34" s="29"/>
      <c r="L34" s="28"/>
      <c r="M34" s="28"/>
      <c r="N34" s="28"/>
    </row>
    <row r="35" spans="1:14" s="2" customFormat="1" ht="4.5" customHeight="1">
      <c r="A35" s="6"/>
      <c r="B35" s="19"/>
      <c r="C35" s="19"/>
      <c r="D35" s="18"/>
      <c r="E35" s="17"/>
      <c r="F35" s="27"/>
      <c r="G35" s="26"/>
      <c r="H35" s="14"/>
      <c r="I35" s="14"/>
      <c r="J35" s="14"/>
      <c r="K35" s="6"/>
      <c r="L35" s="25"/>
      <c r="M35" s="24"/>
      <c r="N35" s="1"/>
    </row>
    <row r="36" spans="1:14" ht="23.45" customHeight="1">
      <c r="A36" s="6"/>
      <c r="B36" s="22" t="s">
        <v>18</v>
      </c>
      <c r="C36" s="22"/>
      <c r="D36" s="21"/>
      <c r="E36" s="17">
        <f>SUM(F36:J36)</f>
        <v>20</v>
      </c>
      <c r="F36" s="16">
        <f>18+1</f>
        <v>19</v>
      </c>
      <c r="G36" s="15"/>
      <c r="H36" s="13" t="s">
        <v>11</v>
      </c>
      <c r="I36" s="13" t="s">
        <v>11</v>
      </c>
      <c r="J36" s="23">
        <v>1</v>
      </c>
      <c r="K36" s="6"/>
      <c r="L36" s="12" t="s">
        <v>17</v>
      </c>
      <c r="M36" s="20"/>
    </row>
    <row r="37" spans="1:14" ht="23.45" customHeight="1">
      <c r="A37" s="6"/>
      <c r="B37" s="22" t="s">
        <v>16</v>
      </c>
      <c r="C37" s="22"/>
      <c r="D37" s="21"/>
      <c r="E37" s="17">
        <f>SUM(F37:J37)</f>
        <v>28</v>
      </c>
      <c r="F37" s="16">
        <f>27+1</f>
        <v>28</v>
      </c>
      <c r="G37" s="15"/>
      <c r="H37" s="14" t="s">
        <v>11</v>
      </c>
      <c r="I37" s="14" t="s">
        <v>11</v>
      </c>
      <c r="J37" s="14" t="s">
        <v>11</v>
      </c>
      <c r="K37" s="6"/>
      <c r="L37" s="12" t="s">
        <v>15</v>
      </c>
      <c r="M37" s="20"/>
    </row>
    <row r="38" spans="1:14" ht="23.45" customHeight="1">
      <c r="A38" s="6"/>
      <c r="B38" s="22" t="s">
        <v>14</v>
      </c>
      <c r="C38" s="22"/>
      <c r="D38" s="21"/>
      <c r="E38" s="17">
        <f>SUM(F38:J38)</f>
        <v>25</v>
      </c>
      <c r="F38" s="16">
        <f>22+3</f>
        <v>25</v>
      </c>
      <c r="G38" s="15"/>
      <c r="H38" s="14" t="s">
        <v>11</v>
      </c>
      <c r="I38" s="14" t="s">
        <v>11</v>
      </c>
      <c r="J38" s="14" t="s">
        <v>11</v>
      </c>
      <c r="K38" s="6"/>
      <c r="L38" s="12" t="s">
        <v>13</v>
      </c>
      <c r="M38" s="20"/>
    </row>
    <row r="39" spans="1:14" ht="23.45" customHeight="1">
      <c r="A39" s="6"/>
      <c r="B39" s="19" t="s">
        <v>12</v>
      </c>
      <c r="C39" s="19"/>
      <c r="D39" s="18"/>
      <c r="E39" s="17">
        <f>SUM(F39:J39)</f>
        <v>26</v>
      </c>
      <c r="F39" s="16">
        <f>23+3</f>
        <v>26</v>
      </c>
      <c r="G39" s="15"/>
      <c r="H39" s="14" t="s">
        <v>11</v>
      </c>
      <c r="I39" s="13" t="s">
        <v>11</v>
      </c>
      <c r="J39" s="13" t="s">
        <v>11</v>
      </c>
      <c r="K39" s="6"/>
      <c r="L39" s="12" t="s">
        <v>10</v>
      </c>
      <c r="M39" s="11"/>
    </row>
    <row r="40" spans="1:14" ht="7.5" customHeight="1">
      <c r="A40" s="7"/>
      <c r="B40" s="7"/>
      <c r="C40" s="7"/>
      <c r="D40" s="9"/>
      <c r="E40" s="10"/>
      <c r="F40" s="10"/>
      <c r="G40" s="9"/>
      <c r="H40" s="9"/>
      <c r="I40" s="8"/>
      <c r="J40" s="8"/>
      <c r="K40" s="7"/>
      <c r="L40" s="7"/>
    </row>
    <row r="41" spans="1:14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4">
      <c r="A42" s="4"/>
      <c r="B42" s="2" t="s">
        <v>9</v>
      </c>
      <c r="C42" s="4"/>
      <c r="D42" s="4"/>
      <c r="E42" s="4"/>
      <c r="F42" s="4"/>
      <c r="G42" s="4"/>
      <c r="H42" s="3" t="s">
        <v>8</v>
      </c>
      <c r="I42" s="5"/>
      <c r="J42" s="4"/>
      <c r="K42" s="2"/>
      <c r="L42" s="2"/>
      <c r="M42" s="2"/>
      <c r="N42" s="2"/>
    </row>
    <row r="43" spans="1:14">
      <c r="A43" s="2"/>
      <c r="C43" s="4" t="s">
        <v>7</v>
      </c>
      <c r="D43" s="4"/>
      <c r="E43" s="4"/>
      <c r="F43" s="4"/>
      <c r="G43" s="4"/>
      <c r="H43" s="3" t="s">
        <v>6</v>
      </c>
      <c r="I43" s="5"/>
      <c r="J43" s="4"/>
      <c r="K43" s="2"/>
      <c r="L43" s="2"/>
      <c r="M43" s="2"/>
      <c r="N43" s="2"/>
    </row>
    <row r="44" spans="1:14">
      <c r="B44" s="3"/>
      <c r="C44" s="4" t="s">
        <v>5</v>
      </c>
      <c r="D44" s="4"/>
      <c r="E44" s="4"/>
      <c r="F44" s="4"/>
      <c r="G44" s="4"/>
      <c r="H44" s="3" t="s">
        <v>4</v>
      </c>
      <c r="I44" s="2"/>
      <c r="J44" s="2"/>
      <c r="K44" s="2"/>
    </row>
    <row r="45" spans="1:14">
      <c r="B45" s="2" t="s">
        <v>3</v>
      </c>
      <c r="C45" s="2"/>
      <c r="D45" s="2"/>
      <c r="E45" s="2"/>
      <c r="F45" s="2"/>
      <c r="G45" s="2"/>
      <c r="H45" s="2" t="s">
        <v>2</v>
      </c>
      <c r="I45" s="2"/>
      <c r="J45" s="2"/>
      <c r="K45" s="2"/>
    </row>
    <row r="46" spans="1:14">
      <c r="B46" s="2" t="s">
        <v>1</v>
      </c>
      <c r="C46" s="2"/>
      <c r="D46" s="2"/>
      <c r="E46" s="2"/>
      <c r="F46" s="2"/>
      <c r="G46" s="2"/>
      <c r="H46" s="2" t="s">
        <v>0</v>
      </c>
      <c r="I46" s="2"/>
      <c r="J46" s="2"/>
    </row>
    <row r="50" ht="19.5" customHeight="1"/>
    <row r="51" ht="19.5" customHeight="1"/>
  </sheetData>
  <mergeCells count="59">
    <mergeCell ref="F29:J29"/>
    <mergeCell ref="K29:N34"/>
    <mergeCell ref="F30:G30"/>
    <mergeCell ref="F31:G31"/>
    <mergeCell ref="F32:G32"/>
    <mergeCell ref="F33:G33"/>
    <mergeCell ref="L36:M36"/>
    <mergeCell ref="L37:M37"/>
    <mergeCell ref="L38:M38"/>
    <mergeCell ref="L39:M39"/>
    <mergeCell ref="L19:M19"/>
    <mergeCell ref="L20:M20"/>
    <mergeCell ref="L21:M21"/>
    <mergeCell ref="L22:M22"/>
    <mergeCell ref="L23:M23"/>
    <mergeCell ref="L24:M24"/>
    <mergeCell ref="L13:M13"/>
    <mergeCell ref="L14:M14"/>
    <mergeCell ref="L15:M15"/>
    <mergeCell ref="L16:M16"/>
    <mergeCell ref="L17:M17"/>
    <mergeCell ref="L18:M18"/>
    <mergeCell ref="F4:J4"/>
    <mergeCell ref="A4:D9"/>
    <mergeCell ref="A11:D11"/>
    <mergeCell ref="K4:N9"/>
    <mergeCell ref="K11:L11"/>
    <mergeCell ref="F5:G5"/>
    <mergeCell ref="F6:G6"/>
    <mergeCell ref="F7:G7"/>
    <mergeCell ref="F8:G8"/>
    <mergeCell ref="F11:G11"/>
    <mergeCell ref="B24:D24"/>
    <mergeCell ref="B36:D36"/>
    <mergeCell ref="B37:D37"/>
    <mergeCell ref="B38:D38"/>
    <mergeCell ref="B18:D18"/>
    <mergeCell ref="B19:D19"/>
    <mergeCell ref="B20:D20"/>
    <mergeCell ref="B21:D21"/>
    <mergeCell ref="B23:D23"/>
    <mergeCell ref="A29:D34"/>
    <mergeCell ref="F23:G23"/>
    <mergeCell ref="F12:G12"/>
    <mergeCell ref="F13:G13"/>
    <mergeCell ref="F14:G14"/>
    <mergeCell ref="F15:G15"/>
    <mergeCell ref="F16:G16"/>
    <mergeCell ref="F17:G17"/>
    <mergeCell ref="F24:G24"/>
    <mergeCell ref="F36:G36"/>
    <mergeCell ref="F37:G37"/>
    <mergeCell ref="F38:G38"/>
    <mergeCell ref="F39:G39"/>
    <mergeCell ref="F18:G18"/>
    <mergeCell ref="F19:G19"/>
    <mergeCell ref="F20:G20"/>
    <mergeCell ref="F21:G21"/>
    <mergeCell ref="F22:G22"/>
  </mergeCells>
  <pageMargins left="0.55118110236220474" right="0.1574803149606299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2013-01-22T09:27:56Z</dcterms:created>
  <dcterms:modified xsi:type="dcterms:W3CDTF">2013-01-22T09:28:38Z</dcterms:modified>
</cp:coreProperties>
</file>