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activeTab="0"/>
  </bookViews>
  <sheets>
    <sheet name="T-1.1 Done" sheetId="1" r:id="rId1"/>
  </sheets>
  <externalReferences>
    <externalReference r:id="rId4"/>
  </externalReferences>
  <definedNames>
    <definedName name="_xlnm.Print_Area" localSheetId="0">'T-1.1 Done'!$A$1:$R$31</definedName>
  </definedNames>
  <calcPr fullCalcOnLoad="1"/>
</workbook>
</file>

<file path=xl/sharedStrings.xml><?xml version="1.0" encoding="utf-8"?>
<sst xmlns="http://schemas.openxmlformats.org/spreadsheetml/2006/main" count="48" uniqueCount="44">
  <si>
    <t>ตาราง</t>
  </si>
  <si>
    <t>ประชากรจากการทะเบียน อัตราการเปลี่ยนแปลง  และความหนาแน่นของประชากร จำแนกเป็นรายอำเภอ พ.ศ. 2551 - 2555</t>
  </si>
  <si>
    <t>TABLE</t>
  </si>
  <si>
    <t>POPULATION FROM REGISTRATION RECORD, PERCENT CHANGE AND DENSITY BY DISTRICT: 2008 - 2012</t>
  </si>
  <si>
    <t xml:space="preserve">           อำเภอ</t>
  </si>
  <si>
    <t>จำนวนประชากร</t>
  </si>
  <si>
    <t>อัตราการเปลี่ยนแปลง (%)</t>
  </si>
  <si>
    <t>ความหนาแน่น</t>
  </si>
  <si>
    <t>District</t>
  </si>
  <si>
    <t>Number of population</t>
  </si>
  <si>
    <t>Percent  change</t>
  </si>
  <si>
    <t>ของประชากร</t>
  </si>
  <si>
    <t>(ต่อ ตร. กม.)</t>
  </si>
  <si>
    <t>Population density</t>
  </si>
  <si>
    <t>( 2008 )</t>
  </si>
  <si>
    <t>( 2009 )</t>
  </si>
  <si>
    <t>( 2010 )</t>
  </si>
  <si>
    <t>( 2011 )</t>
  </si>
  <si>
    <t>( 2012 )</t>
  </si>
  <si>
    <t>(Per sq. km.)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</si>
  <si>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</si>
  <si>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</si>
  <si>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</si>
  <si>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</si>
  <si>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</si>
  <si>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</si>
  <si>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</si>
  <si>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</si>
  <si>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</si>
  <si>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</si>
  <si>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</si>
  <si>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</si>
  <si>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</si>
  <si>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</si>
  <si>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</si>
  <si>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</si>
  <si>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</si>
  <si>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</si>
  <si>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</si>
  <si>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</si>
  <si>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</si>
  <si>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</si>
  <si>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    ที่มา:   กรมการปกครอง  กระทรวงมหาดไทย</t>
  </si>
  <si>
    <t xml:space="preserve">    Source:   Department of Provincial Administration,  Ministry of Interior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</si>
</sst>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\ 0.00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 vertical="top"/>
    </xf>
    <xf numFmtId="49" fontId="21" fillId="0" borderId="20" xfId="0" applyNumberFormat="1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164" fontId="19" fillId="0" borderId="16" xfId="36" applyNumberFormat="1" applyFont="1" applyBorder="1" applyAlignment="1">
      <alignment/>
    </xf>
    <xf numFmtId="164" fontId="19" fillId="0" borderId="18" xfId="36" applyNumberFormat="1" applyFont="1" applyBorder="1" applyAlignment="1">
      <alignment/>
    </xf>
    <xf numFmtId="164" fontId="19" fillId="0" borderId="13" xfId="36" applyNumberFormat="1" applyFont="1" applyBorder="1" applyAlignment="1">
      <alignment/>
    </xf>
    <xf numFmtId="165" fontId="19" fillId="0" borderId="18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164" fontId="21" fillId="0" borderId="16" xfId="36" applyNumberFormat="1" applyFont="1" applyBorder="1" applyAlignment="1">
      <alignment vertical="center"/>
    </xf>
    <xf numFmtId="164" fontId="21" fillId="0" borderId="18" xfId="36" applyNumberFormat="1" applyFont="1" applyBorder="1" applyAlignment="1">
      <alignment vertical="center"/>
    </xf>
    <xf numFmtId="164" fontId="21" fillId="0" borderId="13" xfId="36" applyNumberFormat="1" applyFont="1" applyBorder="1" applyAlignment="1">
      <alignment vertical="center"/>
    </xf>
    <xf numFmtId="165" fontId="21" fillId="0" borderId="18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vertical="top"/>
    </xf>
    <xf numFmtId="164" fontId="21" fillId="0" borderId="0" xfId="0" applyNumberFormat="1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1352550</xdr:colOff>
      <xdr:row>0</xdr:row>
      <xdr:rowOff>0</xdr:rowOff>
    </xdr:from>
    <xdr:to>
      <xdr:col>23</xdr:col>
      <xdr:colOff>190500</xdr:colOff>
      <xdr:row>30</xdr:row>
      <xdr:rowOff>0</xdr:rowOff>
    </xdr:to>
    <xdr:grpSp>
      <xdr:nvGrpSpPr>
        <xdr:cNvPr id="1" name="Group 114"/>
        <xdr:cNvGrpSpPr>
          <a:grpSpLocks/>
        </xdr:cNvGrpSpPr>
      </xdr:nvGrpSpPr>
      <xdr:grpSpPr>
        <a:xfrm>
          <a:off x="9467850" y="0"/>
          <a:ext cx="3771900" cy="6696075"/>
          <a:chOff x="1062" y="0"/>
          <a:chExt cx="356" cy="70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63" y="159"/>
            <a:ext cx="50" cy="4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 Population and Housing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62" y="662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57" y="331"/>
            <a:ext cx="66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D39\My%20Documents\Jumjum\&#3626;&#3617;&#3640;&#3604;&#3592;&#3633;&#3591;&#3627;&#3623;&#3633;&#3604;2556\&#3610;&#3607;&#3607;&#3637;&#3656;%201%20&#3626;&#3606;&#3636;&#3605;&#3636;&#3611;&#3619;&#3632;&#3594;&#3634;&#3585;&#3619;%20%20%20%20%20%20%20%20%20%20%20%20%20%20%20%20%20%20%20%20%20%20%20%20%20%20%20%20%20%20%20%20%20%20%20%20%20%20%20%20%20%20%20%20%20%20%20%20%20%20%20%20%20%20%20%20%20%20%20%20%20%20%20%20%20%20%20%20%20%20%20%20%20%20%20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 Done"/>
      <sheetName val="T-1.2  Done"/>
      <sheetName val="T-1.3 Done"/>
      <sheetName val="T-1.4 Done"/>
      <sheetName val="T-1.5 Done"/>
      <sheetName val="T-1.6 Done"/>
      <sheetName val="T-1.7 Done"/>
      <sheetName val="T-1.8 Done"/>
      <sheetName val="15 - 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120" zoomScaleNormal="120" zoomScalePageLayoutView="0" workbookViewId="0" topLeftCell="A1">
      <selection activeCell="A9" sqref="A9:D9"/>
    </sheetView>
  </sheetViews>
  <sheetFormatPr defaultColWidth="9.140625" defaultRowHeight="21.75"/>
  <cols>
    <col min="1" max="1" width="1.57421875" style="6" customWidth="1"/>
    <col min="2" max="2" width="5.8515625" style="6" customWidth="1"/>
    <col min="3" max="3" width="4.00390625" style="6" customWidth="1"/>
    <col min="4" max="4" width="10.8515625" style="6" customWidth="1"/>
    <col min="5" max="13" width="9.421875" style="6" customWidth="1"/>
    <col min="14" max="14" width="13.7109375" style="6" customWidth="1"/>
    <col min="15" max="15" width="0.85546875" style="6" customWidth="1"/>
    <col min="16" max="16" width="22.421875" style="6" customWidth="1"/>
    <col min="17" max="17" width="1.7109375" style="6" customWidth="1"/>
    <col min="18" max="18" width="4.140625" style="6" customWidth="1"/>
    <col min="19" max="16384" width="9.140625" style="6" customWidth="1"/>
  </cols>
  <sheetData>
    <row r="1" spans="2:4" s="1" customFormat="1" ht="24.75" customHeight="1">
      <c r="B1" s="1" t="s">
        <v>0</v>
      </c>
      <c r="C1" s="2">
        <v>1.1</v>
      </c>
      <c r="D1" s="1" t="s">
        <v>1</v>
      </c>
    </row>
    <row r="2" spans="2:4" s="3" customFormat="1" ht="24.75" customHeight="1">
      <c r="B2" s="3" t="s">
        <v>2</v>
      </c>
      <c r="C2" s="4">
        <v>1.1</v>
      </c>
      <c r="D2" s="3" t="s">
        <v>3</v>
      </c>
    </row>
    <row r="3" spans="1:16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3" customFormat="1" ht="21" customHeight="1">
      <c r="A4" s="7" t="s">
        <v>4</v>
      </c>
      <c r="B4" s="7"/>
      <c r="C4" s="7"/>
      <c r="D4" s="8"/>
      <c r="E4" s="9" t="s">
        <v>5</v>
      </c>
      <c r="F4" s="9"/>
      <c r="G4" s="9"/>
      <c r="H4" s="9"/>
      <c r="I4" s="10"/>
      <c r="J4" s="9" t="s">
        <v>6</v>
      </c>
      <c r="K4" s="9"/>
      <c r="L4" s="9"/>
      <c r="M4" s="10"/>
      <c r="N4" s="11" t="s">
        <v>7</v>
      </c>
      <c r="O4" s="12" t="s">
        <v>8</v>
      </c>
      <c r="P4" s="9"/>
    </row>
    <row r="5" spans="1:16" s="13" customFormat="1" ht="21" customHeight="1">
      <c r="A5" s="14"/>
      <c r="B5" s="14"/>
      <c r="C5" s="14"/>
      <c r="D5" s="15"/>
      <c r="E5" s="16" t="s">
        <v>9</v>
      </c>
      <c r="F5" s="16"/>
      <c r="G5" s="16"/>
      <c r="H5" s="16"/>
      <c r="I5" s="17"/>
      <c r="J5" s="16" t="s">
        <v>10</v>
      </c>
      <c r="K5" s="16"/>
      <c r="L5" s="16"/>
      <c r="M5" s="17"/>
      <c r="N5" s="18" t="s">
        <v>11</v>
      </c>
      <c r="O5" s="19"/>
      <c r="P5" s="20"/>
    </row>
    <row r="6" spans="1:16" s="13" customFormat="1" ht="21" customHeight="1">
      <c r="A6" s="14"/>
      <c r="B6" s="14"/>
      <c r="C6" s="14"/>
      <c r="D6" s="15"/>
      <c r="F6" s="21"/>
      <c r="G6" s="21"/>
      <c r="H6" s="21"/>
      <c r="I6" s="21"/>
      <c r="J6" s="21"/>
      <c r="K6" s="21"/>
      <c r="L6" s="21"/>
      <c r="M6" s="21"/>
      <c r="N6" s="18" t="s">
        <v>12</v>
      </c>
      <c r="O6" s="19"/>
      <c r="P6" s="20"/>
    </row>
    <row r="7" spans="1:16" s="13" customFormat="1" ht="21" customHeight="1">
      <c r="A7" s="14"/>
      <c r="B7" s="14"/>
      <c r="C7" s="14"/>
      <c r="D7" s="15"/>
      <c r="E7" s="22">
        <v>2551</v>
      </c>
      <c r="F7" s="23">
        <v>2552</v>
      </c>
      <c r="G7" s="23">
        <v>2553</v>
      </c>
      <c r="H7" s="23">
        <v>2554</v>
      </c>
      <c r="I7" s="23">
        <v>2555</v>
      </c>
      <c r="J7" s="23">
        <v>2552</v>
      </c>
      <c r="K7" s="23">
        <v>2553</v>
      </c>
      <c r="L7" s="23">
        <v>2554</v>
      </c>
      <c r="M7" s="23">
        <v>2555</v>
      </c>
      <c r="N7" s="18" t="s">
        <v>13</v>
      </c>
      <c r="O7" s="19"/>
      <c r="P7" s="20"/>
    </row>
    <row r="8" spans="1:16" s="13" customFormat="1" ht="21" customHeight="1">
      <c r="A8" s="24"/>
      <c r="B8" s="24"/>
      <c r="C8" s="24"/>
      <c r="D8" s="25"/>
      <c r="E8" s="26" t="s">
        <v>14</v>
      </c>
      <c r="F8" s="27" t="s">
        <v>15</v>
      </c>
      <c r="G8" s="27" t="s">
        <v>16</v>
      </c>
      <c r="H8" s="27" t="s">
        <v>17</v>
      </c>
      <c r="I8" s="28" t="s">
        <v>18</v>
      </c>
      <c r="J8" s="27" t="s">
        <v>15</v>
      </c>
      <c r="K8" s="27" t="s">
        <v>16</v>
      </c>
      <c r="L8" s="27" t="s">
        <v>17</v>
      </c>
      <c r="M8" s="29" t="s">
        <v>18</v>
      </c>
      <c r="N8" s="30" t="s">
        <v>19</v>
      </c>
      <c r="O8" s="31"/>
      <c r="P8" s="16"/>
    </row>
    <row r="9" spans="1:16" s="38" customFormat="1" ht="30" customHeight="1">
      <c r="A9" s="32" t="s">
        <v>20</v>
      </c>
      <c r="B9" s="32"/>
      <c r="C9" s="32"/>
      <c r="D9" s="32"/>
      <c r="E9" s="33">
        <v>508020</v>
      </c>
      <c r="F9" s="34">
        <v>511246</v>
      </c>
      <c r="G9" s="35">
        <v>514616</v>
      </c>
      <c r="H9" s="33">
        <v>516855</v>
      </c>
      <c r="I9" s="33">
        <v>521812</v>
      </c>
      <c r="J9" s="36">
        <v>0.6310073819648494</v>
      </c>
      <c r="K9" s="36">
        <v>0.654857213922611</v>
      </c>
      <c r="L9" s="36">
        <v>0.4331969314411168</v>
      </c>
      <c r="M9" s="36">
        <f aca="true" t="shared" si="0" ref="M9:M19">100-(H9/I9)*100</f>
        <v>0.9499589890612015</v>
      </c>
      <c r="N9" s="36">
        <f>I9/6338</f>
        <v>82.33070369201641</v>
      </c>
      <c r="O9" s="37" t="s">
        <v>21</v>
      </c>
      <c r="P9" s="32"/>
    </row>
    <row r="10" spans="1:16" s="13" customFormat="1" ht="28.5" customHeight="1">
      <c r="A10" s="13" t="s">
        <v>22</v>
      </c>
      <c r="E10" s="39">
        <v>123339</v>
      </c>
      <c r="F10" s="40">
        <v>123642</v>
      </c>
      <c r="G10" s="41">
        <v>124147</v>
      </c>
      <c r="H10" s="39">
        <v>123943</v>
      </c>
      <c r="I10" s="39">
        <v>125550</v>
      </c>
      <c r="J10" s="42">
        <v>0.24506235745135996</v>
      </c>
      <c r="K10" s="42">
        <v>0.40677583832071207</v>
      </c>
      <c r="L10" s="42">
        <v>-0.16459178816067777</v>
      </c>
      <c r="M10" s="42">
        <f t="shared" si="0"/>
        <v>1.2799681401832004</v>
      </c>
      <c r="N10" s="42">
        <f>I10/253</f>
        <v>496.24505928853756</v>
      </c>
      <c r="P10" s="13" t="s">
        <v>23</v>
      </c>
    </row>
    <row r="11" spans="1:16" s="13" customFormat="1" ht="28.5" customHeight="1">
      <c r="A11" s="13" t="s">
        <v>24</v>
      </c>
      <c r="E11" s="39">
        <v>55742</v>
      </c>
      <c r="F11" s="40">
        <v>55779</v>
      </c>
      <c r="G11" s="41">
        <v>55946</v>
      </c>
      <c r="H11" s="39">
        <v>56182</v>
      </c>
      <c r="I11" s="39">
        <v>56321</v>
      </c>
      <c r="J11" s="42">
        <v>0.06633320783807051</v>
      </c>
      <c r="K11" s="42">
        <v>0.2985021270510799</v>
      </c>
      <c r="L11" s="42">
        <v>0.42006336549073353</v>
      </c>
      <c r="M11" s="42">
        <f t="shared" si="0"/>
        <v>0.2467995951776345</v>
      </c>
      <c r="N11" s="42">
        <f>I11/756</f>
        <v>74.49867724867725</v>
      </c>
      <c r="P11" s="13" t="s">
        <v>25</v>
      </c>
    </row>
    <row r="12" spans="1:16" s="13" customFormat="1" ht="28.5" customHeight="1">
      <c r="A12" s="13" t="s">
        <v>26</v>
      </c>
      <c r="E12" s="39">
        <v>69403</v>
      </c>
      <c r="F12" s="40">
        <v>69714</v>
      </c>
      <c r="G12" s="41">
        <v>70354</v>
      </c>
      <c r="H12" s="39">
        <v>70233</v>
      </c>
      <c r="I12" s="39">
        <v>70602</v>
      </c>
      <c r="J12" s="42">
        <v>0.4461083856901098</v>
      </c>
      <c r="K12" s="42">
        <v>0.9096853057395435</v>
      </c>
      <c r="L12" s="42">
        <v>-0.17228368430795626</v>
      </c>
      <c r="M12" s="42">
        <f t="shared" si="0"/>
        <v>0.5226480836236931</v>
      </c>
      <c r="N12" s="42">
        <f>I12/613</f>
        <v>115.17455138662316</v>
      </c>
      <c r="P12" s="13" t="s">
        <v>27</v>
      </c>
    </row>
    <row r="13" spans="1:16" s="13" customFormat="1" ht="28.5" customHeight="1">
      <c r="A13" s="13" t="s">
        <v>28</v>
      </c>
      <c r="E13" s="39">
        <v>39127</v>
      </c>
      <c r="F13" s="40">
        <v>40270</v>
      </c>
      <c r="G13" s="41">
        <v>40851</v>
      </c>
      <c r="H13" s="39">
        <v>41166</v>
      </c>
      <c r="I13" s="39">
        <v>41918</v>
      </c>
      <c r="J13" s="42">
        <v>2.83834119692078</v>
      </c>
      <c r="K13" s="42">
        <v>1.4222418055861539</v>
      </c>
      <c r="L13" s="42">
        <v>0.7651945780498437</v>
      </c>
      <c r="M13" s="42">
        <f t="shared" si="0"/>
        <v>1.793978720358794</v>
      </c>
      <c r="N13" s="42">
        <f>I13/927</f>
        <v>45.21898597626753</v>
      </c>
      <c r="P13" s="13" t="s">
        <v>29</v>
      </c>
    </row>
    <row r="14" spans="1:16" s="13" customFormat="1" ht="28.5" customHeight="1">
      <c r="A14" s="13" t="s">
        <v>30</v>
      </c>
      <c r="E14" s="39">
        <v>30046</v>
      </c>
      <c r="F14" s="40">
        <v>30271</v>
      </c>
      <c r="G14" s="41">
        <v>30465</v>
      </c>
      <c r="H14" s="39">
        <v>30797</v>
      </c>
      <c r="I14" s="39">
        <v>31055</v>
      </c>
      <c r="J14" s="42">
        <v>0.7432856529351568</v>
      </c>
      <c r="K14" s="42">
        <v>0.6367963236500884</v>
      </c>
      <c r="L14" s="42">
        <v>1.0780270805597922</v>
      </c>
      <c r="M14" s="42">
        <f t="shared" si="0"/>
        <v>0.8307840927386962</v>
      </c>
      <c r="N14" s="42">
        <f>I14/480</f>
        <v>64.69791666666667</v>
      </c>
      <c r="P14" s="13" t="s">
        <v>31</v>
      </c>
    </row>
    <row r="15" spans="1:16" s="13" customFormat="1" ht="28.5" customHeight="1">
      <c r="A15" s="13" t="s">
        <v>32</v>
      </c>
      <c r="B15" s="43"/>
      <c r="C15" s="43"/>
      <c r="D15" s="22"/>
      <c r="E15" s="39">
        <v>30874</v>
      </c>
      <c r="F15" s="40">
        <v>30783</v>
      </c>
      <c r="G15" s="41">
        <v>30659</v>
      </c>
      <c r="H15" s="39">
        <v>30589</v>
      </c>
      <c r="I15" s="39">
        <v>30649</v>
      </c>
      <c r="J15" s="42">
        <v>-0.2956177110742857</v>
      </c>
      <c r="K15" s="42">
        <v>-0.4044489383215506</v>
      </c>
      <c r="L15" s="42">
        <v>-0.22884043283532662</v>
      </c>
      <c r="M15" s="42">
        <f t="shared" si="0"/>
        <v>0.19576495154817053</v>
      </c>
      <c r="N15" s="42">
        <f>I15/191</f>
        <v>160.46596858638745</v>
      </c>
      <c r="P15" s="13" t="s">
        <v>33</v>
      </c>
    </row>
    <row r="16" spans="1:16" s="13" customFormat="1" ht="28.5" customHeight="1">
      <c r="A16" s="13" t="s">
        <v>34</v>
      </c>
      <c r="B16" s="43"/>
      <c r="C16" s="43"/>
      <c r="D16" s="22"/>
      <c r="E16" s="39">
        <v>62858</v>
      </c>
      <c r="F16" s="40">
        <v>63169</v>
      </c>
      <c r="G16" s="41">
        <v>63588</v>
      </c>
      <c r="H16" s="39">
        <v>64009</v>
      </c>
      <c r="I16" s="39">
        <v>64287</v>
      </c>
      <c r="J16" s="42">
        <v>0.492330098624322</v>
      </c>
      <c r="K16" s="42">
        <v>0.6589293577404618</v>
      </c>
      <c r="L16" s="42">
        <v>0.6577200081238459</v>
      </c>
      <c r="M16" s="42">
        <f t="shared" si="0"/>
        <v>0.432435795728523</v>
      </c>
      <c r="N16" s="42">
        <f>I16/734</f>
        <v>87.58446866485014</v>
      </c>
      <c r="P16" s="13" t="s">
        <v>35</v>
      </c>
    </row>
    <row r="17" spans="1:16" s="13" customFormat="1" ht="28.5" customHeight="1">
      <c r="A17" s="13" t="s">
        <v>36</v>
      </c>
      <c r="B17" s="43"/>
      <c r="C17" s="43"/>
      <c r="D17" s="22"/>
      <c r="E17" s="39">
        <v>38225</v>
      </c>
      <c r="F17" s="40">
        <v>38582</v>
      </c>
      <c r="G17" s="41">
        <v>39031</v>
      </c>
      <c r="H17" s="39">
        <v>39862</v>
      </c>
      <c r="I17" s="39">
        <v>40548</v>
      </c>
      <c r="J17" s="42">
        <v>0.925301954279206</v>
      </c>
      <c r="K17" s="42">
        <v>1.1503676564781813</v>
      </c>
      <c r="L17" s="42">
        <v>2.0846921880487628</v>
      </c>
      <c r="M17" s="42">
        <f t="shared" si="0"/>
        <v>1.6918220380783282</v>
      </c>
      <c r="N17" s="42">
        <f>I17/1254</f>
        <v>32.334928229665074</v>
      </c>
      <c r="P17" s="13" t="s">
        <v>37</v>
      </c>
    </row>
    <row r="18" spans="1:16" s="13" customFormat="1" ht="28.5" customHeight="1">
      <c r="A18" s="13" t="s">
        <v>38</v>
      </c>
      <c r="E18" s="39">
        <v>32252</v>
      </c>
      <c r="F18" s="40">
        <v>32657</v>
      </c>
      <c r="G18" s="41">
        <v>32810</v>
      </c>
      <c r="H18" s="39">
        <v>33072</v>
      </c>
      <c r="I18" s="39">
        <v>33528</v>
      </c>
      <c r="J18" s="42">
        <v>1.2401629053495355</v>
      </c>
      <c r="K18" s="42">
        <v>0.4663212435233106</v>
      </c>
      <c r="L18" s="42">
        <v>0.7922109337203693</v>
      </c>
      <c r="M18" s="42">
        <f t="shared" si="0"/>
        <v>1.3600572655690826</v>
      </c>
      <c r="N18" s="42">
        <f>I18/300</f>
        <v>111.76</v>
      </c>
      <c r="P18" s="13" t="s">
        <v>39</v>
      </c>
    </row>
    <row r="19" spans="1:16" s="13" customFormat="1" ht="28.5" customHeight="1">
      <c r="A19" s="13" t="s">
        <v>40</v>
      </c>
      <c r="D19" s="44"/>
      <c r="E19" s="39">
        <v>26154</v>
      </c>
      <c r="F19" s="40">
        <v>26379</v>
      </c>
      <c r="G19" s="41">
        <v>26765</v>
      </c>
      <c r="H19" s="39">
        <v>27002</v>
      </c>
      <c r="I19" s="39">
        <v>27354</v>
      </c>
      <c r="J19" s="42">
        <v>0.852951211190728</v>
      </c>
      <c r="K19" s="42">
        <v>1.4421819540444574</v>
      </c>
      <c r="L19" s="42">
        <v>0.877712762017623</v>
      </c>
      <c r="M19" s="42">
        <f t="shared" si="0"/>
        <v>1.2868319075820693</v>
      </c>
      <c r="N19" s="42">
        <f>I19/830</f>
        <v>32.956626506024094</v>
      </c>
      <c r="P19" s="13" t="s">
        <v>41</v>
      </c>
    </row>
    <row r="20" spans="1:14" s="13" customFormat="1" ht="18" hidden="1">
      <c r="A20" s="43"/>
      <c r="B20" s="43"/>
      <c r="C20" s="43"/>
      <c r="D20" s="22"/>
      <c r="E20" s="45"/>
      <c r="F20" s="46"/>
      <c r="G20" s="44"/>
      <c r="H20" s="45"/>
      <c r="I20" s="45"/>
      <c r="J20" s="45"/>
      <c r="K20" s="45"/>
      <c r="L20" s="46"/>
      <c r="M20" s="44"/>
      <c r="N20" s="44"/>
    </row>
    <row r="21" spans="5:14" s="13" customFormat="1" ht="18" hidden="1">
      <c r="E21" s="45"/>
      <c r="F21" s="46"/>
      <c r="G21" s="44"/>
      <c r="H21" s="45"/>
      <c r="I21" s="45"/>
      <c r="J21" s="45"/>
      <c r="K21" s="45"/>
      <c r="L21" s="46"/>
      <c r="M21" s="44"/>
      <c r="N21" s="44"/>
    </row>
    <row r="22" spans="5:14" s="13" customFormat="1" ht="18" hidden="1">
      <c r="E22" s="45"/>
      <c r="F22" s="46"/>
      <c r="G22" s="44"/>
      <c r="H22" s="45"/>
      <c r="I22" s="45"/>
      <c r="J22" s="45"/>
      <c r="K22" s="45"/>
      <c r="L22" s="46"/>
      <c r="M22" s="44"/>
      <c r="N22" s="44"/>
    </row>
    <row r="23" spans="5:14" s="13" customFormat="1" ht="18" hidden="1">
      <c r="E23" s="45"/>
      <c r="F23" s="46"/>
      <c r="G23" s="44"/>
      <c r="H23" s="45"/>
      <c r="I23" s="45"/>
      <c r="J23" s="45"/>
      <c r="K23" s="45"/>
      <c r="L23" s="46"/>
      <c r="M23" s="44"/>
      <c r="N23" s="44"/>
    </row>
    <row r="24" spans="5:14" s="13" customFormat="1" ht="18" hidden="1">
      <c r="E24" s="45"/>
      <c r="F24" s="46"/>
      <c r="G24" s="44"/>
      <c r="H24" s="45"/>
      <c r="I24" s="45"/>
      <c r="J24" s="45"/>
      <c r="K24" s="45"/>
      <c r="L24" s="46"/>
      <c r="M24" s="44"/>
      <c r="N24" s="44"/>
    </row>
    <row r="25" spans="5:14" s="13" customFormat="1" ht="18" hidden="1">
      <c r="E25" s="45"/>
      <c r="F25" s="46"/>
      <c r="G25" s="44"/>
      <c r="H25" s="45"/>
      <c r="I25" s="45"/>
      <c r="J25" s="45"/>
      <c r="K25" s="45"/>
      <c r="L25" s="46"/>
      <c r="M25" s="44"/>
      <c r="N25" s="44"/>
    </row>
    <row r="26" spans="1:14" s="13" customFormat="1" ht="18" hidden="1">
      <c r="A26" s="47"/>
      <c r="B26" s="47"/>
      <c r="C26" s="47"/>
      <c r="D26" s="48"/>
      <c r="E26" s="45"/>
      <c r="F26" s="46"/>
      <c r="G26" s="44"/>
      <c r="H26" s="45"/>
      <c r="I26" s="45"/>
      <c r="J26" s="45"/>
      <c r="K26" s="45"/>
      <c r="L26" s="46"/>
      <c r="M26" s="44"/>
      <c r="N26" s="44"/>
    </row>
    <row r="27" spans="1:16" s="13" customFormat="1" ht="6" customHeight="1">
      <c r="A27" s="49"/>
      <c r="B27" s="49"/>
      <c r="C27" s="49"/>
      <c r="D27" s="49"/>
      <c r="E27" s="50"/>
      <c r="F27" s="50"/>
      <c r="G27" s="51"/>
      <c r="H27" s="52"/>
      <c r="I27" s="52"/>
      <c r="J27" s="52"/>
      <c r="K27" s="52"/>
      <c r="L27" s="50"/>
      <c r="M27" s="51"/>
      <c r="N27" s="51"/>
      <c r="O27" s="49"/>
      <c r="P27" s="49"/>
    </row>
    <row r="28" s="13" customFormat="1" ht="3" customHeight="1" hidden="1"/>
    <row r="29" s="13" customFormat="1" ht="24" customHeight="1">
      <c r="A29" s="13" t="s">
        <v>42</v>
      </c>
    </row>
    <row r="30" spans="2:9" s="53" customFormat="1" ht="22.5" customHeight="1">
      <c r="B30" s="53" t="s">
        <v>43</v>
      </c>
      <c r="I30" s="54"/>
    </row>
    <row r="31" ht="1.5" customHeight="1" hidden="1"/>
  </sheetData>
  <sheetProtection/>
  <mergeCells count="9">
    <mergeCell ref="A9:D9"/>
    <mergeCell ref="O9:P9"/>
    <mergeCell ref="A26:D26"/>
    <mergeCell ref="A4:D8"/>
    <mergeCell ref="E4:I4"/>
    <mergeCell ref="J4:M4"/>
    <mergeCell ref="O4:P8"/>
    <mergeCell ref="E5:I5"/>
    <mergeCell ref="J5:M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2013-11-18T07:29:08Z</dcterms:created>
  <dcterms:modified xsi:type="dcterms:W3CDTF">2013-11-18T07:29:38Z</dcterms:modified>
  <cp:category/>
  <cp:version/>
  <cp:contentType/>
  <cp:contentStatus/>
</cp:coreProperties>
</file>